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docs.live.net/1de7ced245231464/(Gen Price Lists/"/>
    </mc:Choice>
  </mc:AlternateContent>
  <xr:revisionPtr revIDLastSave="39" documentId="8_{C7D340C0-3EE4-4211-91AD-8512C02AED95}" xr6:coauthVersionLast="47" xr6:coauthVersionMax="47" xr10:uidLastSave="{CBBFDDDD-D805-46D0-A11F-775B1AB32CFA}"/>
  <bookViews>
    <workbookView xWindow="-108" yWindow="-108" windowWidth="23256" windowHeight="12456" xr2:uid="{00000000-000D-0000-FFFF-FFFF00000000}"/>
  </bookViews>
  <sheets>
    <sheet name="Sheet1" sheetId="1" r:id="rId1"/>
  </sheets>
  <definedNames>
    <definedName name="_xlnm.Print_Area" localSheetId="0">Sheet1!$B$4:$M$41</definedName>
    <definedName name="QtyDisc">Sheet1!$S$20:$X$25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M20" i="1" s="1"/>
  <c r="K19" i="1"/>
  <c r="M18" i="1" s="1"/>
  <c r="X24" i="1"/>
  <c r="X25" i="1"/>
  <c r="X23" i="1"/>
  <c r="X22" i="1"/>
  <c r="W25" i="1"/>
  <c r="W24" i="1"/>
  <c r="W23" i="1"/>
  <c r="W22" i="1"/>
  <c r="V25" i="1"/>
  <c r="V24" i="1"/>
  <c r="V23" i="1"/>
  <c r="V22" i="1"/>
  <c r="U25" i="1"/>
  <c r="U24" i="1"/>
  <c r="U23" i="1"/>
  <c r="U22" i="1"/>
  <c r="K25" i="1"/>
  <c r="M24" i="1" s="1"/>
  <c r="K23" i="1"/>
  <c r="M22" i="1" s="1"/>
  <c r="L26" i="1"/>
  <c r="L27" i="1" s="1"/>
  <c r="W21" i="1"/>
  <c r="K35" i="1" l="1"/>
  <c r="M26" i="1"/>
  <c r="M27" i="1" s="1"/>
  <c r="M28" i="1" l="1"/>
</calcChain>
</file>

<file path=xl/sharedStrings.xml><?xml version="1.0" encoding="utf-8"?>
<sst xmlns="http://schemas.openxmlformats.org/spreadsheetml/2006/main" count="57" uniqueCount="52">
  <si>
    <t>Instructions: Type information into the open fields below. This interactive spreadsheet will automatically calculate volume discounts, shipping, and totals. Or you may print the blank order form and fill in by hand.</t>
  </si>
  <si>
    <t>ORDER FORM</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</si>
  <si>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</si>
  <si>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</si>
  <si>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</si>
  <si>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</si>
  <si>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</si>
  <si>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</si>
  <si>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</si>
  <si>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</si>
  <si>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</si>
  <si>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</si>
  <si>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</si>
  <si>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</si>
  <si>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</si>
  <si>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</si>
  <si>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</si>
  <si>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Qty</t>
  </si>
  <si>
    <t>disc.</t>
  </si>
  <si>
    <t>Subtotal</t>
  </si>
  <si>
    <t xml:space="preserve">If you have a question or a problem, please contact us by email for fastest response. </t>
  </si>
  <si>
    <t>S/H</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</si>
  <si>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</si>
  <si>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Book Total</t>
  </si>
  <si>
    <t>Special Instructions/Requests:</t>
  </si>
  <si>
    <t>*Minimum order is 30 books per subject. Call for discounts when ordering 250 or more of a single title.</t>
  </si>
  <si>
    <t>Three ways to order:</t>
  </si>
  <si>
    <r>
      <t>1. Fax In</t>
    </r>
    <r>
      <rPr>
        <sz val="8"/>
        <color rgb="FF000000"/>
        <rFont val="Arial"/>
        <family val="2"/>
      </rPr>
      <t xml:space="preserve"> - Fax your purchase order to 678.445.6702</t>
    </r>
  </si>
  <si>
    <r>
      <rPr>
        <b/>
        <sz val="8"/>
        <color theme="1"/>
        <rFont val="Arial"/>
        <family val="2"/>
      </rPr>
      <t>2. Email In</t>
    </r>
    <r>
      <rPr>
        <sz val="8"/>
        <color theme="1"/>
        <rFont val="Arial"/>
        <family val="2"/>
      </rPr>
      <t xml:space="preserve"> - Email your order to sales@enrichmentplus.com</t>
    </r>
  </si>
  <si>
    <r>
      <rPr>
        <b/>
        <sz val="8"/>
        <color indexed="8"/>
        <rFont val="Arial"/>
        <family val="2"/>
      </rPr>
      <t>3. Mail In</t>
    </r>
    <r>
      <rPr>
        <sz val="8"/>
        <color indexed="8"/>
        <rFont val="Arial"/>
        <family val="2"/>
      </rPr>
      <t xml:space="preserve"> - Mail your order to:</t>
    </r>
  </si>
  <si>
    <t>Enrichment Plus</t>
  </si>
  <si>
    <t>P.O. Box 2131</t>
  </si>
  <si>
    <t>Woodstock, GA 30188</t>
  </si>
  <si>
    <t>For additional discounts and to speed up the processing of your order, 
please call 1-800-745-4706.</t>
  </si>
  <si>
    <t>Thank you for your order</t>
  </si>
  <si>
    <t>We are registered with SAM.gov. Call for ID information.</t>
  </si>
  <si>
    <t xml:space="preserve">Teacher’s Edition provided at no additional charge. Orders for multiple class sets (of 30) receive 1 Teacher’s Edition for each additional multiple of 30 books. </t>
  </si>
  <si>
    <t>PRICES AS OF JULY 1, 2025</t>
  </si>
  <si>
    <t>A1F24</t>
  </si>
  <si>
    <t>BF24</t>
  </si>
  <si>
    <t>VRF24</t>
  </si>
  <si>
    <t>WGF24</t>
  </si>
  <si>
    <r>
      <rPr>
        <b/>
        <sz val="9"/>
        <color indexed="8"/>
        <rFont val="Arial"/>
        <family val="2"/>
      </rPr>
      <t>Algebra I: The Fundamentals Student Review Guide</t>
    </r>
    <r>
      <rPr>
        <sz val="9"/>
        <color indexed="8"/>
        <rFont val="Arial"/>
        <family val="2"/>
      </rPr>
      <t xml:space="preserve">
</t>
    </r>
    <r>
      <rPr>
        <sz val="9"/>
        <color indexed="56"/>
        <rFont val="Arial"/>
        <family val="2"/>
      </rPr>
      <t>Reviews basic Algebra 1 content required in most Algebra 1 courses. Material also teaches many pre-algebra skills needed for algebra mastery.</t>
    </r>
    <r>
      <rPr>
        <sz val="9"/>
        <color rgb="FF00B050"/>
        <rFont val="Arial"/>
        <family val="2"/>
      </rPr>
      <t xml:space="preserve"> Includes two Practice Tests bound as separate booklets. </t>
    </r>
  </si>
  <si>
    <r>
      <rPr>
        <b/>
        <sz val="9"/>
        <color indexed="8"/>
        <rFont val="Arial"/>
        <family val="2"/>
      </rPr>
      <t>Biology: The Fundamentals Student Review Guide</t>
    </r>
    <r>
      <rPr>
        <sz val="9"/>
        <color indexed="8"/>
        <rFont val="Arial"/>
        <family val="2"/>
      </rPr>
      <t xml:space="preserve">
</t>
    </r>
    <r>
      <rPr>
        <sz val="9"/>
        <color indexed="56"/>
        <rFont val="Arial"/>
        <family val="2"/>
      </rPr>
      <t xml:space="preserve">Reviews basic biology concepts, including some physical science and life science review needed for biology mastery. </t>
    </r>
    <r>
      <rPr>
        <sz val="9"/>
        <color rgb="FF00B050"/>
        <rFont val="Arial"/>
        <family val="2"/>
      </rPr>
      <t xml:space="preserve">Includes two Practice Tests bound as separate booklets. </t>
    </r>
  </si>
  <si>
    <r>
      <rPr>
        <b/>
        <sz val="9"/>
        <color indexed="8"/>
        <rFont val="Arial"/>
        <family val="2"/>
      </rPr>
      <t>High School English Vocabulary/Reading: The Fundamentals Student Review Guide</t>
    </r>
    <r>
      <rPr>
        <sz val="9"/>
        <color indexed="8"/>
        <rFont val="Arial"/>
        <family val="2"/>
      </rPr>
      <t xml:space="preserve">
</t>
    </r>
    <r>
      <rPr>
        <sz val="9"/>
        <color indexed="56"/>
        <rFont val="Arial"/>
        <family val="2"/>
      </rPr>
      <t xml:space="preserve">Reviews general high school level English vocabulary and reading skills. Material teaches many basic skills students need in high school English Langauge Arts and helps to build foundational mastery for end-of-course testing. </t>
    </r>
    <r>
      <rPr>
        <sz val="9"/>
        <color rgb="FF00B050"/>
        <rFont val="Arial"/>
        <family val="2"/>
      </rPr>
      <t xml:space="preserve">Includes two Practice Tests bound as separate booklets. </t>
    </r>
  </si>
  <si>
    <r>
      <rPr>
        <b/>
        <sz val="9"/>
        <color indexed="8"/>
        <rFont val="Arial"/>
        <family val="2"/>
      </rPr>
      <t xml:space="preserve">High School English Writing/Grammar: The Fundamentals Student Review Guide
</t>
    </r>
    <r>
      <rPr>
        <sz val="9"/>
        <color indexed="56"/>
        <rFont val="Arial"/>
        <family val="2"/>
      </rPr>
      <t>Reviews general high school level English writing and grammar skills. Material teaches many basic skills students need in high school English Langauge Arts and helps to build foundational mastery for end-of-course testing.</t>
    </r>
    <r>
      <rPr>
        <sz val="9"/>
        <color rgb="FF00B050"/>
        <rFont val="Arial"/>
        <family val="2"/>
      </rPr>
      <t xml:space="preserve"> Includes two Practice Tests bound as separate booklets. </t>
    </r>
  </si>
  <si>
    <t>Alg</t>
  </si>
  <si>
    <t>Bio</t>
  </si>
  <si>
    <t>VR</t>
  </si>
  <si>
    <t>WG</t>
  </si>
  <si>
    <t>rev.07/30/25</t>
  </si>
  <si>
    <t>Fundamentals Student Review Guides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</si>
</sst>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_);_(&quot;$&quot;* \(#,##0.00\);_(&quot;$&quot;* &quot;&quot;??_);_(@_)"/>
  </numFmts>
  <fonts count="32"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11"/>
      <name val="Arial"/>
      <family val="2"/>
    </font>
    <font>
      <sz val="9"/>
      <color indexed="8"/>
      <name val="Arial"/>
      <family val="2"/>
    </font>
    <font>
      <sz val="9"/>
      <color indexed="56"/>
      <name val="Arial"/>
      <family val="2"/>
    </font>
    <font>
      <sz val="8"/>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sz val="9"/>
      <color rgb="FF00B050"/>
      <name val="Arial"/>
      <family val="2"/>
    </font>
    <font>
      <b/>
      <sz val="9"/>
      <color rgb="FFFF0000"/>
      <name val="Arial"/>
      <family val="2"/>
    </font>
    <font>
      <b/>
      <sz val="20"/>
      <color rgb="FFFF0000"/>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2" borderId="0" applyNumberFormat="0" applyBorder="0" applyAlignment="0" applyProtection="0"/>
  </cellStyleXfs>
  <cellXfs count="156">
    <xf numFmtId="0" fontId="0" fillId="0" borderId="0" xfId="0"/>
    <xf numFmtId="0" fontId="0" fillId="0" borderId="0" xfId="0" applyAlignment="1">
      <alignment vertical="center" wrapText="1"/>
    </xf>
    <xf numFmtId="0" fontId="0" fillId="0" borderId="0" xfId="0" applyAlignment="1">
      <alignment vertical="center"/>
    </xf>
    <xf numFmtId="44" fontId="8" fillId="0" borderId="0" xfId="2" applyFont="1"/>
    <xf numFmtId="0" fontId="12" fillId="0" borderId="0" xfId="0" applyFont="1"/>
    <xf numFmtId="0" fontId="13" fillId="0" borderId="0" xfId="0" applyFont="1"/>
    <xf numFmtId="44" fontId="13" fillId="0" borderId="0" xfId="2" applyFont="1" applyFill="1"/>
    <xf numFmtId="0" fontId="13" fillId="0" borderId="4" xfId="0" applyFont="1" applyBorder="1"/>
    <xf numFmtId="0" fontId="14" fillId="0" borderId="0" xfId="0" applyFont="1" applyAlignment="1">
      <alignment horizontal="right"/>
    </xf>
    <xf numFmtId="44" fontId="14" fillId="0" borderId="5" xfId="2" applyFont="1" applyFill="1" applyBorder="1"/>
    <xf numFmtId="164" fontId="14" fillId="0" borderId="7" xfId="2" applyNumberFormat="1" applyFont="1" applyFill="1" applyBorder="1"/>
    <xf numFmtId="44" fontId="14" fillId="0" borderId="0" xfId="2" applyFont="1" applyFill="1" applyBorder="1"/>
    <xf numFmtId="164" fontId="14" fillId="0" borderId="0" xfId="2" applyNumberFormat="1" applyFont="1" applyFill="1" applyBorder="1"/>
    <xf numFmtId="0" fontId="14" fillId="0" borderId="0" xfId="0" applyFont="1" applyAlignment="1">
      <alignment wrapText="1"/>
    </xf>
    <xf numFmtId="0" fontId="12" fillId="0" borderId="0" xfId="0" applyFont="1" applyAlignment="1">
      <alignment vertical="center" wrapText="1"/>
    </xf>
    <xf numFmtId="0" fontId="4" fillId="0" borderId="0" xfId="0" applyFont="1" applyAlignment="1" applyProtection="1">
      <alignment horizontal="center" vertical="center" wrapText="1"/>
      <protection hidden="1"/>
    </xf>
    <xf numFmtId="9" fontId="4" fillId="0" borderId="0" xfId="0" quotePrefix="1" applyNumberFormat="1" applyFont="1" applyAlignment="1" applyProtection="1">
      <alignment horizontal="center" vertical="center" wrapText="1"/>
      <protection hidden="1"/>
    </xf>
    <xf numFmtId="44" fontId="16" fillId="0" borderId="6" xfId="2" applyFont="1" applyFill="1" applyBorder="1" applyAlignment="1">
      <alignment horizontal="center"/>
    </xf>
    <xf numFmtId="44" fontId="14" fillId="0" borderId="6" xfId="2" applyFont="1" applyFill="1" applyBorder="1" applyAlignment="1">
      <alignment vertical="center" wrapText="1"/>
    </xf>
    <xf numFmtId="44" fontId="14" fillId="0" borderId="9" xfId="2" applyFont="1" applyFill="1" applyBorder="1" applyAlignment="1">
      <alignment horizontal="center"/>
    </xf>
    <xf numFmtId="44" fontId="16" fillId="0" borderId="10" xfId="2" applyFont="1" applyFill="1" applyBorder="1" applyAlignment="1">
      <alignment horizontal="center"/>
    </xf>
    <xf numFmtId="0" fontId="17" fillId="0" borderId="0" xfId="0" applyFont="1"/>
    <xf numFmtId="44" fontId="17" fillId="0" borderId="0" xfId="2" applyFont="1" applyBorder="1"/>
    <xf numFmtId="10" fontId="14" fillId="0" borderId="0" xfId="0" applyNumberFormat="1" applyFont="1" applyAlignment="1">
      <alignment horizontal="center"/>
    </xf>
    <xf numFmtId="44" fontId="14" fillId="0" borderId="0" xfId="2" applyFont="1" applyFill="1" applyBorder="1" applyAlignment="1">
      <alignment horizontal="center"/>
    </xf>
    <xf numFmtId="0" fontId="0" fillId="0" borderId="0" xfId="0" applyAlignment="1">
      <alignment horizontal="left" vertical="top"/>
    </xf>
    <xf numFmtId="0" fontId="19" fillId="0" borderId="0" xfId="0" applyFont="1"/>
    <xf numFmtId="44" fontId="8" fillId="0" borderId="0" xfId="2" applyFont="1" applyBorder="1"/>
    <xf numFmtId="0" fontId="12" fillId="0" borderId="0" xfId="0" applyFont="1" applyAlignment="1">
      <alignment vertical="center"/>
    </xf>
    <xf numFmtId="0" fontId="4" fillId="0" borderId="0" xfId="0" applyFont="1" applyProtection="1">
      <protection hidden="1"/>
    </xf>
    <xf numFmtId="0" fontId="4" fillId="0" borderId="0" xfId="0" quotePrefix="1" applyFont="1" applyProtection="1">
      <protection hidden="1"/>
    </xf>
    <xf numFmtId="0" fontId="4" fillId="0" borderId="0" xfId="0" applyFont="1" applyAlignment="1" applyProtection="1">
      <alignment horizontal="center"/>
      <protection hidden="1"/>
    </xf>
    <xf numFmtId="10" fontId="4" fillId="0" borderId="0" xfId="1" quotePrefix="1" applyNumberFormat="1" applyFont="1" applyAlignment="1" applyProtection="1">
      <alignment horizontal="center"/>
      <protection hidden="1"/>
    </xf>
    <xf numFmtId="0" fontId="9" fillId="3" borderId="0" xfId="0" applyFont="1" applyFill="1"/>
    <xf numFmtId="0" fontId="11" fillId="3" borderId="0" xfId="0" applyFont="1" applyFill="1"/>
    <xf numFmtId="164" fontId="14" fillId="0" borderId="11" xfId="2" applyNumberFormat="1" applyFont="1" applyFill="1" applyBorder="1"/>
    <xf numFmtId="44" fontId="14" fillId="0" borderId="12" xfId="2" applyFont="1" applyFill="1" applyBorder="1"/>
    <xf numFmtId="0" fontId="9" fillId="3" borderId="0" xfId="0" applyFont="1" applyFill="1" applyProtection="1">
      <protection hidden="1"/>
    </xf>
    <xf numFmtId="44" fontId="7" fillId="0" borderId="6" xfId="2" applyFont="1" applyFill="1" applyBorder="1" applyAlignment="1">
      <alignment horizontal="center" vertical="center" wrapText="1"/>
    </xf>
    <xf numFmtId="0" fontId="9" fillId="3" borderId="0" xfId="0" applyFont="1" applyFill="1" applyAlignment="1" applyProtection="1">
      <alignment wrapText="1"/>
      <protection hidden="1"/>
    </xf>
    <xf numFmtId="0" fontId="12" fillId="0" borderId="0" xfId="0" applyFont="1" applyAlignment="1" applyProtection="1">
      <alignment horizontal="center" vertical="center" wrapText="1"/>
      <protection hidden="1"/>
    </xf>
    <xf numFmtId="9" fontId="12" fillId="0" borderId="0" xfId="0" quotePrefix="1" applyNumberFormat="1" applyFont="1" applyAlignment="1" applyProtection="1">
      <alignment horizontal="center" vertical="center" wrapText="1"/>
      <protection hidden="1"/>
    </xf>
    <xf numFmtId="0" fontId="25" fillId="0" borderId="13" xfId="2" applyNumberFormat="1" applyFont="1" applyFill="1" applyBorder="1"/>
    <xf numFmtId="0" fontId="2" fillId="0" borderId="0" xfId="0" applyFont="1"/>
    <xf numFmtId="9" fontId="14" fillId="0" borderId="6" xfId="0" applyNumberFormat="1" applyFont="1" applyBorder="1" applyAlignment="1">
      <alignment horizontal="center"/>
    </xf>
    <xf numFmtId="0" fontId="22" fillId="0" borderId="0" xfId="0" applyFont="1" applyAlignment="1">
      <alignment vertical="center" wrapText="1"/>
    </xf>
    <xf numFmtId="0" fontId="14" fillId="0" borderId="0" xfId="0" applyFont="1"/>
    <xf numFmtId="0" fontId="13" fillId="0" borderId="3" xfId="0" applyFont="1" applyBorder="1"/>
    <xf numFmtId="0" fontId="15" fillId="0" borderId="0" xfId="0" applyFont="1" applyAlignment="1">
      <alignment horizontal="center" vertical="center"/>
    </xf>
    <xf numFmtId="0" fontId="13" fillId="0" borderId="1" xfId="0" applyFont="1" applyBorder="1"/>
    <xf numFmtId="0" fontId="13" fillId="0" borderId="2" xfId="0" applyFont="1" applyBorder="1"/>
    <xf numFmtId="0" fontId="13"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center" wrapText="1"/>
    </xf>
    <xf numFmtId="44" fontId="14" fillId="0" borderId="0" xfId="2" applyFont="1" applyFill="1" applyBorder="1" applyAlignment="1">
      <alignment vertical="center" wrapText="1"/>
    </xf>
    <xf numFmtId="164" fontId="14" fillId="0" borderId="0" xfId="2" applyNumberFormat="1" applyFont="1" applyFill="1" applyBorder="1" applyAlignment="1">
      <alignment vertical="center" wrapText="1"/>
    </xf>
    <xf numFmtId="0" fontId="14" fillId="0" borderId="0" xfId="0" applyFont="1" applyAlignment="1">
      <alignment horizontal="center" vertical="center" wrapText="1"/>
    </xf>
    <xf numFmtId="44" fontId="14" fillId="0" borderId="0" xfId="2" applyFont="1" applyFill="1" applyBorder="1" applyAlignment="1">
      <alignment wrapText="1"/>
    </xf>
    <xf numFmtId="0" fontId="26" fillId="0" borderId="0" xfId="0" applyFont="1" applyAlignment="1">
      <alignment vertical="center"/>
    </xf>
    <xf numFmtId="0" fontId="12" fillId="3" borderId="0" xfId="0" applyFont="1" applyFill="1"/>
    <xf numFmtId="44" fontId="14" fillId="0" borderId="0" xfId="2" applyFont="1" applyFill="1" applyBorder="1" applyAlignment="1"/>
    <xf numFmtId="44" fontId="14" fillId="0" borderId="0" xfId="2" applyFont="1" applyFill="1" applyBorder="1" applyAlignment="1">
      <alignment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left" vertical="top" wrapText="1"/>
    </xf>
    <xf numFmtId="0" fontId="14" fillId="0" borderId="0" xfId="0" applyFont="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44" fontId="14" fillId="0" borderId="0" xfId="2" applyFont="1" applyFill="1" applyBorder="1" applyAlignment="1">
      <alignment wrapText="1"/>
    </xf>
    <xf numFmtId="0" fontId="10" fillId="2" borderId="14" xfId="3" applyBorder="1" applyAlignment="1">
      <alignment horizontal="center" vertical="center" wrapText="1"/>
    </xf>
    <xf numFmtId="0" fontId="10" fillId="2" borderId="15" xfId="3" applyBorder="1" applyAlignment="1">
      <alignment horizontal="center" vertical="center" wrapText="1"/>
    </xf>
    <xf numFmtId="0" fontId="10" fillId="2" borderId="16" xfId="3"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64" fontId="14" fillId="0" borderId="9" xfId="2" applyNumberFormat="1" applyFont="1" applyFill="1" applyBorder="1" applyAlignment="1">
      <alignment vertical="center" wrapText="1"/>
    </xf>
    <xf numFmtId="0" fontId="21" fillId="0" borderId="0" xfId="0" applyFont="1" applyAlignment="1">
      <alignment horizontal="center" wrapText="1"/>
    </xf>
    <xf numFmtId="0" fontId="14" fillId="0" borderId="0" xfId="0" applyFont="1" applyAlignment="1">
      <alignment horizontal="left" vertical="center" wrapText="1"/>
    </xf>
    <xf numFmtId="0" fontId="14" fillId="0" borderId="0" xfId="0" applyFont="1"/>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8" fillId="0" borderId="0" xfId="0" applyFont="1" applyAlignment="1">
      <alignment horizontal="center" wrapText="1"/>
    </xf>
    <xf numFmtId="164" fontId="14" fillId="0" borderId="0" xfId="2" applyNumberFormat="1" applyFont="1" applyFill="1" applyBorder="1" applyAlignment="1">
      <alignment vertical="center" wrapText="1"/>
    </xf>
    <xf numFmtId="0" fontId="23" fillId="0" borderId="0" xfId="0" applyFont="1" applyAlignment="1">
      <alignment horizontal="center" vertical="center"/>
    </xf>
    <xf numFmtId="0" fontId="15" fillId="0" borderId="0" xfId="0" applyFont="1" applyAlignment="1">
      <alignment horizontal="center" vertical="center"/>
    </xf>
    <xf numFmtId="0" fontId="13" fillId="0" borderId="1" xfId="0" applyFont="1" applyBorder="1"/>
    <xf numFmtId="0" fontId="13" fillId="0" borderId="25" xfId="0" applyFont="1" applyBorder="1"/>
    <xf numFmtId="0" fontId="13" fillId="0" borderId="2" xfId="0" applyFont="1" applyBorder="1"/>
    <xf numFmtId="0" fontId="13" fillId="0" borderId="26" xfId="0" applyFont="1" applyBorder="1"/>
    <xf numFmtId="0" fontId="13" fillId="0" borderId="27"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13" fillId="0" borderId="0" xfId="0" applyFont="1" applyAlignment="1">
      <alignment horizontal="center" vertical="center"/>
    </xf>
    <xf numFmtId="49" fontId="13" fillId="0" borderId="34" xfId="0" applyNumberFormat="1" applyFont="1" applyBorder="1" applyAlignment="1" applyProtection="1">
      <alignment vertical="center" wrapText="1" shrinkToFit="1"/>
      <protection locked="0"/>
    </xf>
    <xf numFmtId="0" fontId="30" fillId="0" borderId="0" xfId="0" applyFont="1" applyAlignment="1">
      <alignment horizontal="center" vertical="center"/>
    </xf>
    <xf numFmtId="0" fontId="31" fillId="0" borderId="0" xfId="0" applyFont="1" applyAlignment="1">
      <alignment horizontal="center" vertical="center"/>
    </xf>
    <xf numFmtId="0" fontId="16" fillId="0" borderId="46" xfId="0" applyFont="1" applyBorder="1" applyAlignment="1">
      <alignment horizontal="center" vertical="center"/>
    </xf>
    <xf numFmtId="0" fontId="16" fillId="0" borderId="8" xfId="0" applyFont="1" applyBorder="1" applyAlignment="1">
      <alignment horizontal="center" vertical="center"/>
    </xf>
    <xf numFmtId="44" fontId="16" fillId="0" borderId="47" xfId="2" applyFont="1" applyFill="1" applyBorder="1" applyAlignment="1">
      <alignment horizontal="center" vertical="center"/>
    </xf>
    <xf numFmtId="44" fontId="16" fillId="0" borderId="48" xfId="2" applyFont="1" applyFill="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24" fillId="0" borderId="5" xfId="0" applyFont="1" applyBorder="1" applyAlignment="1">
      <alignment horizontal="center" vertical="center" wrapText="1"/>
    </xf>
    <xf numFmtId="0" fontId="13" fillId="0" borderId="35" xfId="0"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3" fillId="0" borderId="36" xfId="0" applyFont="1" applyBorder="1" applyProtection="1">
      <protection locked="0"/>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34" xfId="0" applyFont="1" applyBorder="1" applyAlignment="1">
      <alignment horizontal="center" vertical="center"/>
    </xf>
    <xf numFmtId="0" fontId="16" fillId="0" borderId="39" xfId="0" applyFont="1" applyBorder="1" applyAlignment="1">
      <alignment horizontal="center" vertical="center"/>
    </xf>
    <xf numFmtId="0" fontId="24" fillId="0" borderId="6" xfId="0" applyFont="1" applyBorder="1" applyAlignment="1">
      <alignment vertical="center" wrapText="1"/>
    </xf>
    <xf numFmtId="0" fontId="13" fillId="0" borderId="3" xfId="0" applyFont="1" applyBorder="1"/>
    <xf numFmtId="0" fontId="13" fillId="0" borderId="40" xfId="0" applyFont="1" applyBorder="1"/>
    <xf numFmtId="0" fontId="13" fillId="0" borderId="14" xfId="0" applyFont="1" applyBorder="1"/>
    <xf numFmtId="0" fontId="13" fillId="0" borderId="33" xfId="0" applyFont="1" applyBorder="1"/>
    <xf numFmtId="0" fontId="22" fillId="0" borderId="0" xfId="0" applyFont="1" applyAlignment="1">
      <alignmen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6" fillId="0" borderId="0" xfId="0" applyFont="1"/>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4" fillId="0" borderId="38" xfId="0" applyFont="1" applyBorder="1" applyAlignment="1">
      <alignment vertical="center" wrapText="1"/>
    </xf>
    <xf numFmtId="0" fontId="24" fillId="0" borderId="34" xfId="0" applyFont="1" applyBorder="1" applyAlignment="1">
      <alignment vertical="center" wrapText="1"/>
    </xf>
    <xf numFmtId="0" fontId="24" fillId="0" borderId="39" xfId="0" applyFont="1" applyBorder="1" applyAlignment="1">
      <alignment vertical="center" wrapText="1"/>
    </xf>
    <xf numFmtId="44" fontId="14" fillId="0" borderId="18" xfId="2" applyFont="1" applyFill="1" applyBorder="1" applyAlignment="1"/>
    <xf numFmtId="44" fontId="14" fillId="0" borderId="19" xfId="2" applyFont="1" applyFill="1" applyBorder="1" applyAlignment="1"/>
    <xf numFmtId="0" fontId="22" fillId="0" borderId="0" xfId="0" applyFont="1" applyAlignment="1">
      <alignment wrapText="1"/>
    </xf>
    <xf numFmtId="44" fontId="27" fillId="0" borderId="1" xfId="2" applyFont="1" applyFill="1" applyBorder="1" applyAlignment="1" applyProtection="1">
      <alignment horizontal="left" vertical="top" wrapText="1"/>
      <protection locked="0"/>
    </xf>
    <xf numFmtId="44" fontId="14" fillId="0" borderId="20" xfId="2" applyFont="1" applyFill="1" applyBorder="1" applyAlignment="1" applyProtection="1">
      <alignment horizontal="left" vertical="top" wrapText="1"/>
      <protection locked="0"/>
    </xf>
    <xf numFmtId="44" fontId="14" fillId="0" borderId="21" xfId="2" applyFont="1" applyFill="1" applyBorder="1" applyAlignment="1" applyProtection="1">
      <alignment horizontal="left" vertical="top" wrapText="1"/>
      <protection locked="0"/>
    </xf>
    <xf numFmtId="44" fontId="14" fillId="0" borderId="2" xfId="2" applyFont="1" applyFill="1" applyBorder="1" applyAlignment="1" applyProtection="1">
      <alignment horizontal="left" vertical="top" wrapText="1"/>
      <protection locked="0"/>
    </xf>
    <xf numFmtId="44" fontId="14" fillId="0" borderId="0" xfId="2" applyFont="1" applyFill="1" applyBorder="1" applyAlignment="1" applyProtection="1">
      <alignment horizontal="left" vertical="top" wrapText="1"/>
      <protection locked="0"/>
    </xf>
    <xf numFmtId="44" fontId="14" fillId="0" borderId="22" xfId="2" applyFont="1" applyFill="1" applyBorder="1" applyAlignment="1" applyProtection="1">
      <alignment horizontal="left" vertical="top" wrapText="1"/>
      <protection locked="0"/>
    </xf>
    <xf numFmtId="44" fontId="14" fillId="0" borderId="3" xfId="2" applyFont="1" applyFill="1" applyBorder="1" applyAlignment="1" applyProtection="1">
      <alignment horizontal="left" vertical="top" wrapText="1"/>
      <protection locked="0"/>
    </xf>
    <xf numFmtId="44" fontId="14" fillId="0" borderId="23" xfId="2" applyFont="1" applyFill="1" applyBorder="1" applyAlignment="1" applyProtection="1">
      <alignment horizontal="left" vertical="top" wrapText="1"/>
      <protection locked="0"/>
    </xf>
    <xf numFmtId="44" fontId="14" fillId="0" borderId="24" xfId="2" applyFont="1" applyFill="1" applyBorder="1" applyAlignment="1" applyProtection="1">
      <alignment horizontal="left" vertical="top" wrapText="1"/>
      <protection locked="0"/>
    </xf>
    <xf numFmtId="0" fontId="9" fillId="0" borderId="0" xfId="0" applyFont="1"/>
    <xf numFmtId="44" fontId="9" fillId="0" borderId="0" xfId="0" applyNumberFormat="1" applyFont="1"/>
  </cellXfs>
  <cellStyles count="4">
    <cellStyle name="Comma" xfId="1" builtinId="3"/>
    <cellStyle name="Currency" xfId="2" builtinId="4"/>
    <cellStyle name="Neutral" xfId="3" builtinId="28"/>
    <cellStyle name="Normal" xfId="0" builtinId="0"/>
  </cellStyles>
  <dxfs count="6">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83"/>
  <sheetViews>
    <sheetView showGridLines="0" showRowColHeaders="0" tabSelected="1" zoomScaleNormal="100" workbookViewId="0">
      <selection activeCell="B5" sqref="B5:M5"/>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 min="19" max="19" width="9.33203125" bestFit="1" customWidth="1"/>
    <col min="21" max="21" width="9.88671875" bestFit="1" customWidth="1"/>
  </cols>
  <sheetData>
    <row r="1" spans="2:40" ht="15" thickBot="1" x14ac:dyDescent="0.35">
      <c r="N1" s="4"/>
      <c r="O1" s="4"/>
      <c r="P1" s="4"/>
      <c r="Q1" s="4"/>
      <c r="R1" s="4"/>
      <c r="S1" s="4"/>
      <c r="T1" s="4"/>
      <c r="U1" s="4"/>
      <c r="V1" s="4"/>
      <c r="W1" s="4"/>
      <c r="X1" s="4"/>
      <c r="Y1" s="4"/>
      <c r="Z1" s="4"/>
      <c r="AA1" s="4"/>
      <c r="AB1" s="4"/>
      <c r="AC1" s="4"/>
      <c r="AD1" s="4"/>
      <c r="AE1" s="4"/>
      <c r="AF1" s="4"/>
      <c r="AG1" s="4"/>
      <c r="AH1" s="4"/>
      <c r="AI1" s="4"/>
      <c r="AJ1" s="4"/>
      <c r="AK1" s="4"/>
      <c r="AL1" s="4"/>
      <c r="AM1" s="4"/>
      <c r="AN1" s="4"/>
    </row>
    <row r="2" spans="2:40" ht="35.25" customHeight="1" thickBot="1" x14ac:dyDescent="0.35">
      <c r="B2" s="68" t="s">
        <v>0</v>
      </c>
      <c r="C2" s="69"/>
      <c r="D2" s="69"/>
      <c r="E2" s="69"/>
      <c r="F2" s="69"/>
      <c r="G2" s="69"/>
      <c r="H2" s="69"/>
      <c r="I2" s="69"/>
      <c r="J2" s="69"/>
      <c r="K2" s="69"/>
      <c r="L2" s="69"/>
      <c r="M2" s="70"/>
      <c r="N2" s="4"/>
      <c r="O2" s="4"/>
      <c r="P2" s="4"/>
      <c r="Q2" s="4"/>
      <c r="R2" s="4"/>
      <c r="S2" s="4"/>
      <c r="T2" s="4"/>
      <c r="U2" s="4"/>
      <c r="V2" s="4"/>
      <c r="W2" s="4"/>
      <c r="X2" s="4"/>
      <c r="Y2" s="4"/>
      <c r="Z2" s="4"/>
      <c r="AA2" s="4"/>
      <c r="AB2" s="4"/>
      <c r="AC2" s="4"/>
      <c r="AD2" s="4"/>
      <c r="AE2" s="4"/>
      <c r="AF2" s="4"/>
      <c r="AG2" s="4"/>
      <c r="AH2" s="4"/>
      <c r="AI2" s="4"/>
      <c r="AJ2" s="4"/>
      <c r="AK2" s="4"/>
      <c r="AL2" s="4"/>
      <c r="AM2" s="4"/>
      <c r="AN2" s="4"/>
    </row>
    <row r="3" spans="2:40" ht="7.5" customHeight="1" x14ac:dyDescent="0.3">
      <c r="N3" s="4"/>
      <c r="O3" s="4"/>
      <c r="P3" s="4"/>
      <c r="Q3" s="4"/>
      <c r="R3" s="4"/>
      <c r="S3" s="4"/>
      <c r="T3" s="4"/>
      <c r="U3" s="4"/>
      <c r="V3" s="4"/>
      <c r="W3" s="4"/>
      <c r="X3" s="4"/>
      <c r="Y3" s="4"/>
      <c r="Z3" s="4"/>
      <c r="AA3" s="4"/>
      <c r="AB3" s="4"/>
      <c r="AC3" s="4"/>
      <c r="AD3" s="4"/>
      <c r="AE3" s="4"/>
      <c r="AF3" s="4"/>
      <c r="AG3" s="4"/>
      <c r="AH3" s="4"/>
      <c r="AI3" s="4"/>
      <c r="AJ3" s="4"/>
      <c r="AK3" s="4"/>
      <c r="AL3" s="4"/>
      <c r="AM3" s="4"/>
      <c r="AN3" s="4"/>
    </row>
    <row r="4" spans="2:40" s="2" customFormat="1" ht="18" customHeight="1" x14ac:dyDescent="0.3">
      <c r="B4" s="88" t="s">
        <v>1</v>
      </c>
      <c r="C4" s="88"/>
      <c r="D4" s="88"/>
      <c r="E4" s="88"/>
      <c r="F4" s="88"/>
      <c r="G4" s="88"/>
      <c r="H4" s="88"/>
      <c r="I4" s="88"/>
      <c r="J4" s="88"/>
      <c r="K4" s="88"/>
      <c r="L4" s="88"/>
      <c r="M4" s="88"/>
      <c r="N4" s="28"/>
      <c r="O4" s="28"/>
      <c r="P4" s="28"/>
      <c r="Q4" s="28"/>
      <c r="R4" s="28"/>
      <c r="S4" s="15"/>
      <c r="T4" s="15"/>
      <c r="U4" s="15"/>
      <c r="V4" s="28"/>
      <c r="W4" s="28"/>
      <c r="X4" s="28"/>
      <c r="Y4" s="28"/>
      <c r="Z4" s="28"/>
      <c r="AA4" s="28"/>
      <c r="AB4" s="28"/>
      <c r="AC4" s="28"/>
      <c r="AD4" s="28"/>
      <c r="AE4" s="28"/>
      <c r="AF4" s="28"/>
      <c r="AG4" s="28"/>
      <c r="AH4" s="28"/>
      <c r="AI4" s="28"/>
      <c r="AJ4" s="28"/>
      <c r="AK4" s="28"/>
      <c r="AL4" s="28"/>
      <c r="AM4" s="28"/>
      <c r="AN4" s="28"/>
    </row>
    <row r="5" spans="2:40" ht="21.75" customHeight="1" x14ac:dyDescent="0.3">
      <c r="B5" s="89" t="s">
        <v>51</v>
      </c>
      <c r="C5" s="89"/>
      <c r="D5" s="89"/>
      <c r="E5" s="89"/>
      <c r="F5" s="89"/>
      <c r="G5" s="89"/>
      <c r="H5" s="89"/>
      <c r="I5" s="89"/>
      <c r="J5" s="89"/>
      <c r="K5" s="89"/>
      <c r="L5" s="89"/>
      <c r="M5" s="89"/>
      <c r="N5" s="4"/>
      <c r="O5" s="4"/>
      <c r="P5" s="4"/>
      <c r="Q5" s="4"/>
      <c r="R5" s="4"/>
      <c r="S5" s="29"/>
      <c r="T5" s="30"/>
      <c r="U5" s="29"/>
      <c r="V5" s="4"/>
      <c r="W5" s="4"/>
      <c r="X5" s="4"/>
      <c r="Y5" s="4"/>
      <c r="Z5" s="4"/>
      <c r="AA5" s="4"/>
      <c r="AB5" s="4"/>
      <c r="AC5" s="4"/>
      <c r="AD5" s="4"/>
      <c r="AE5" s="4"/>
      <c r="AF5" s="4"/>
      <c r="AG5" s="4"/>
      <c r="AH5" s="4"/>
      <c r="AI5" s="4"/>
      <c r="AJ5" s="4"/>
      <c r="AK5" s="4"/>
      <c r="AL5" s="4"/>
      <c r="AM5" s="4"/>
      <c r="AN5" s="4"/>
    </row>
    <row r="6" spans="2:40" ht="11.25" customHeight="1" x14ac:dyDescent="0.3">
      <c r="B6" s="48"/>
      <c r="C6" s="48"/>
      <c r="D6" s="48"/>
      <c r="E6" s="102" t="s">
        <v>37</v>
      </c>
      <c r="F6" s="103"/>
      <c r="G6" s="103"/>
      <c r="H6" s="103"/>
      <c r="I6" s="103"/>
      <c r="J6" s="103"/>
      <c r="K6" s="103"/>
      <c r="L6" s="48"/>
      <c r="M6" s="48"/>
      <c r="N6" s="4"/>
      <c r="O6" s="4"/>
      <c r="P6" s="4"/>
      <c r="Q6" s="4"/>
      <c r="R6" s="4"/>
      <c r="S6" s="29"/>
      <c r="T6" s="30"/>
      <c r="U6" s="29"/>
      <c r="V6" s="4"/>
      <c r="W6" s="4"/>
      <c r="X6" s="4"/>
      <c r="Y6" s="4"/>
      <c r="Z6" s="4"/>
      <c r="AA6" s="4"/>
      <c r="AB6" s="4"/>
      <c r="AC6" s="4"/>
      <c r="AD6" s="4"/>
      <c r="AE6" s="4"/>
      <c r="AF6" s="4"/>
      <c r="AG6" s="4"/>
      <c r="AH6" s="4"/>
      <c r="AI6" s="4"/>
      <c r="AJ6" s="4"/>
      <c r="AK6" s="4"/>
      <c r="AL6" s="4"/>
      <c r="AM6" s="4"/>
      <c r="AN6" s="4"/>
    </row>
    <row r="7" spans="2:40" ht="18.75" customHeight="1" x14ac:dyDescent="0.3">
      <c r="B7" s="51" t="s">
        <v>2</v>
      </c>
      <c r="C7" s="101"/>
      <c r="D7" s="101"/>
      <c r="E7" s="101"/>
      <c r="F7" s="100" t="s">
        <v>3</v>
      </c>
      <c r="G7" s="100"/>
      <c r="H7" s="100"/>
      <c r="I7" s="100"/>
      <c r="J7" s="100"/>
      <c r="K7" s="100"/>
      <c r="L7" s="100"/>
      <c r="M7" s="51"/>
      <c r="N7" s="4"/>
      <c r="O7" s="4"/>
      <c r="P7" s="4"/>
      <c r="Q7" s="4"/>
      <c r="R7" s="4"/>
      <c r="S7" s="15"/>
      <c r="T7" s="15"/>
      <c r="U7" s="15"/>
      <c r="V7" s="4"/>
      <c r="W7" s="4"/>
      <c r="X7" s="4"/>
      <c r="Y7" s="4"/>
      <c r="Z7" s="4"/>
      <c r="AA7" s="4"/>
      <c r="AB7" s="4"/>
      <c r="AC7" s="4"/>
      <c r="AD7" s="4"/>
      <c r="AE7" s="4"/>
      <c r="AF7" s="4"/>
      <c r="AG7" s="4"/>
      <c r="AH7" s="4"/>
      <c r="AI7" s="4"/>
      <c r="AJ7" s="4"/>
      <c r="AK7" s="4"/>
      <c r="AL7" s="4"/>
      <c r="AM7" s="4"/>
      <c r="AN7" s="4"/>
    </row>
    <row r="8" spans="2:40" ht="11.25" customHeight="1" thickBot="1" x14ac:dyDescent="0.35">
      <c r="B8" s="5"/>
      <c r="C8" s="5"/>
      <c r="D8" s="5"/>
      <c r="E8" s="5"/>
      <c r="F8" s="5"/>
      <c r="G8" s="5"/>
      <c r="H8" s="5"/>
      <c r="I8" s="5"/>
      <c r="J8" s="5"/>
      <c r="K8" s="6"/>
      <c r="L8" s="5"/>
      <c r="M8" s="6"/>
      <c r="N8" s="4"/>
      <c r="O8" s="4"/>
      <c r="P8" s="4"/>
      <c r="Q8" s="4"/>
      <c r="R8" s="4"/>
      <c r="S8" s="31"/>
      <c r="T8" s="32"/>
      <c r="U8" s="31"/>
      <c r="V8" s="4"/>
      <c r="W8" s="4"/>
      <c r="X8" s="4"/>
      <c r="Y8" s="4"/>
      <c r="Z8" s="4"/>
      <c r="AA8" s="4"/>
      <c r="AB8" s="4"/>
      <c r="AC8" s="4"/>
      <c r="AD8" s="4"/>
      <c r="AE8" s="4"/>
      <c r="AF8" s="4"/>
      <c r="AG8" s="4"/>
      <c r="AH8" s="4"/>
      <c r="AI8" s="4"/>
      <c r="AJ8" s="4"/>
      <c r="AK8" s="4"/>
      <c r="AL8" s="4"/>
      <c r="AM8" s="4"/>
      <c r="AN8" s="4"/>
    </row>
    <row r="9" spans="2:40" ht="18" customHeight="1" x14ac:dyDescent="0.3">
      <c r="B9" s="90" t="s">
        <v>4</v>
      </c>
      <c r="C9" s="91"/>
      <c r="D9" s="94"/>
      <c r="E9" s="95"/>
      <c r="F9" s="96"/>
      <c r="G9" s="5"/>
      <c r="H9" s="5"/>
      <c r="I9" s="49" t="s">
        <v>5</v>
      </c>
      <c r="J9" s="94"/>
      <c r="K9" s="95"/>
      <c r="L9" s="95"/>
      <c r="M9" s="96"/>
      <c r="N9" s="4"/>
      <c r="O9" s="4"/>
      <c r="P9" s="4"/>
      <c r="Q9" s="4"/>
      <c r="R9" s="4"/>
      <c r="S9" s="15"/>
      <c r="T9" s="16"/>
      <c r="U9" s="15"/>
      <c r="V9" s="4"/>
      <c r="W9" s="4"/>
      <c r="X9" s="4"/>
      <c r="Y9" s="4"/>
      <c r="Z9" s="4"/>
      <c r="AA9" s="4"/>
      <c r="AB9" s="4"/>
      <c r="AC9" s="4"/>
      <c r="AD9" s="4"/>
      <c r="AE9" s="4"/>
      <c r="AF9" s="4"/>
      <c r="AG9" s="4"/>
      <c r="AH9" s="4"/>
      <c r="AI9" s="4"/>
      <c r="AJ9" s="4"/>
      <c r="AK9" s="4"/>
      <c r="AL9" s="4"/>
      <c r="AM9" s="4"/>
      <c r="AN9" s="4"/>
    </row>
    <row r="10" spans="2:40" ht="18" customHeight="1" x14ac:dyDescent="0.3">
      <c r="B10" s="92" t="s">
        <v>6</v>
      </c>
      <c r="C10" s="93"/>
      <c r="D10" s="97"/>
      <c r="E10" s="98"/>
      <c r="F10" s="99"/>
      <c r="G10" s="5"/>
      <c r="H10" s="5"/>
      <c r="I10" s="50" t="s">
        <v>6</v>
      </c>
      <c r="J10" s="97"/>
      <c r="K10" s="98"/>
      <c r="L10" s="98"/>
      <c r="M10" s="99"/>
      <c r="N10" s="4"/>
      <c r="O10" s="4"/>
      <c r="P10" s="4"/>
      <c r="Q10" s="4"/>
      <c r="R10" s="4"/>
      <c r="S10" s="15"/>
      <c r="T10" s="16"/>
      <c r="U10" s="15"/>
      <c r="V10" s="4"/>
      <c r="W10" s="4"/>
      <c r="X10" s="4"/>
      <c r="Y10" s="4"/>
      <c r="Z10" s="4"/>
      <c r="AA10" s="4"/>
      <c r="AB10" s="4"/>
      <c r="AC10" s="4"/>
      <c r="AD10" s="4"/>
      <c r="AE10" s="4"/>
      <c r="AF10" s="4"/>
      <c r="AG10" s="4"/>
      <c r="AH10" s="4"/>
      <c r="AI10" s="4"/>
      <c r="AJ10" s="4"/>
      <c r="AK10" s="4"/>
      <c r="AL10" s="4"/>
      <c r="AM10" s="4"/>
      <c r="AN10" s="4"/>
    </row>
    <row r="11" spans="2:40" ht="18" customHeight="1" x14ac:dyDescent="0.3">
      <c r="B11" s="92" t="s">
        <v>7</v>
      </c>
      <c r="C11" s="93"/>
      <c r="D11" s="97"/>
      <c r="E11" s="98"/>
      <c r="F11" s="99"/>
      <c r="G11" s="5"/>
      <c r="H11" s="5"/>
      <c r="I11" s="50" t="s">
        <v>7</v>
      </c>
      <c r="J11" s="97"/>
      <c r="K11" s="98"/>
      <c r="L11" s="98"/>
      <c r="M11" s="99"/>
      <c r="N11" s="4"/>
      <c r="O11" s="4"/>
      <c r="P11" s="4"/>
      <c r="Q11" s="4"/>
      <c r="R11" s="4"/>
      <c r="S11" s="15"/>
      <c r="T11" s="16"/>
      <c r="U11" s="15"/>
      <c r="V11" s="4"/>
      <c r="W11" s="4"/>
      <c r="X11" s="4"/>
      <c r="Y11" s="4"/>
      <c r="Z11" s="4"/>
      <c r="AA11" s="4"/>
      <c r="AB11" s="4"/>
      <c r="AC11" s="4"/>
      <c r="AD11" s="4"/>
      <c r="AE11" s="4"/>
      <c r="AF11" s="4"/>
      <c r="AG11" s="4"/>
      <c r="AH11" s="4"/>
      <c r="AI11" s="4"/>
      <c r="AJ11" s="4"/>
      <c r="AK11" s="4"/>
      <c r="AL11" s="4"/>
      <c r="AM11" s="4"/>
      <c r="AN11" s="4"/>
    </row>
    <row r="12" spans="2:40" ht="18" customHeight="1" x14ac:dyDescent="0.3">
      <c r="B12" s="92" t="s">
        <v>8</v>
      </c>
      <c r="C12" s="93"/>
      <c r="D12" s="97"/>
      <c r="E12" s="98"/>
      <c r="F12" s="99"/>
      <c r="G12" s="5"/>
      <c r="H12" s="5"/>
      <c r="I12" s="50" t="s">
        <v>8</v>
      </c>
      <c r="J12" s="97"/>
      <c r="K12" s="98"/>
      <c r="L12" s="98"/>
      <c r="M12" s="99"/>
      <c r="N12" s="4"/>
      <c r="O12" s="4"/>
      <c r="P12" s="4"/>
      <c r="Q12" s="4"/>
      <c r="R12" s="4"/>
      <c r="S12" s="15"/>
      <c r="T12" s="16"/>
      <c r="U12" s="15"/>
      <c r="V12" s="4"/>
      <c r="W12" s="4"/>
      <c r="X12" s="4"/>
      <c r="Y12" s="4"/>
      <c r="Z12" s="4"/>
      <c r="AA12" s="4"/>
      <c r="AB12" s="4"/>
      <c r="AC12" s="4"/>
      <c r="AD12" s="4"/>
      <c r="AE12" s="4"/>
      <c r="AF12" s="4"/>
      <c r="AG12" s="4"/>
      <c r="AH12" s="4"/>
      <c r="AI12" s="4"/>
      <c r="AJ12" s="4"/>
      <c r="AK12" s="4"/>
      <c r="AL12" s="4"/>
      <c r="AM12" s="4"/>
      <c r="AN12" s="4"/>
    </row>
    <row r="13" spans="2:40" ht="18" customHeight="1" thickBot="1" x14ac:dyDescent="0.35">
      <c r="B13" s="124" t="s">
        <v>9</v>
      </c>
      <c r="C13" s="125"/>
      <c r="D13" s="111"/>
      <c r="E13" s="112"/>
      <c r="F13" s="113"/>
      <c r="G13" s="5"/>
      <c r="H13" s="5"/>
      <c r="I13" s="47" t="s">
        <v>9</v>
      </c>
      <c r="J13" s="111"/>
      <c r="K13" s="112"/>
      <c r="L13" s="112"/>
      <c r="M13" s="113"/>
      <c r="N13" s="4"/>
      <c r="O13" s="4"/>
      <c r="P13" s="4"/>
      <c r="Q13" s="4"/>
      <c r="R13" s="4"/>
      <c r="S13" s="15"/>
      <c r="T13" s="16"/>
      <c r="U13" s="15"/>
      <c r="V13" s="4"/>
      <c r="W13" s="4"/>
      <c r="X13" s="4"/>
      <c r="Y13" s="4"/>
      <c r="Z13" s="4"/>
      <c r="AA13" s="4"/>
      <c r="AB13" s="4"/>
      <c r="AC13" s="4"/>
      <c r="AD13" s="4"/>
      <c r="AE13" s="4"/>
      <c r="AF13" s="4"/>
      <c r="AG13" s="4"/>
      <c r="AH13" s="4"/>
      <c r="AI13" s="4"/>
      <c r="AJ13" s="4"/>
      <c r="AK13" s="4"/>
      <c r="AL13" s="4"/>
      <c r="AM13" s="4"/>
      <c r="AN13" s="4"/>
    </row>
    <row r="14" spans="2:40" ht="18" customHeight="1" thickBot="1" x14ac:dyDescent="0.35">
      <c r="B14" s="126" t="s">
        <v>10</v>
      </c>
      <c r="C14" s="127"/>
      <c r="D14" s="116"/>
      <c r="E14" s="114"/>
      <c r="F14" s="115"/>
      <c r="G14" s="5"/>
      <c r="H14" s="5"/>
      <c r="I14" s="7" t="s">
        <v>10</v>
      </c>
      <c r="J14" s="114"/>
      <c r="K14" s="114"/>
      <c r="L14" s="114"/>
      <c r="M14" s="115"/>
      <c r="N14" s="4"/>
      <c r="O14" s="4"/>
      <c r="P14" s="4"/>
      <c r="Q14" s="4"/>
      <c r="R14" s="4"/>
      <c r="S14" s="15"/>
      <c r="T14" s="16"/>
      <c r="U14" s="15"/>
      <c r="V14" s="4"/>
      <c r="W14" s="4"/>
      <c r="X14" s="4"/>
      <c r="Y14" s="4"/>
      <c r="Z14" s="4"/>
      <c r="AA14" s="4"/>
      <c r="AB14" s="4"/>
      <c r="AC14" s="4"/>
      <c r="AD14" s="4"/>
      <c r="AE14" s="4"/>
      <c r="AF14" s="4"/>
      <c r="AG14" s="4"/>
      <c r="AH14" s="4"/>
      <c r="AI14" s="4"/>
      <c r="AJ14" s="4"/>
      <c r="AK14" s="4"/>
      <c r="AL14" s="4"/>
      <c r="AM14" s="4"/>
      <c r="AN14" s="4"/>
    </row>
    <row r="15" spans="2:40" ht="10.5" customHeight="1" thickBot="1" x14ac:dyDescent="0.35">
      <c r="B15" s="5"/>
      <c r="C15" s="5"/>
      <c r="D15" s="5"/>
      <c r="E15" s="5"/>
      <c r="F15" s="5"/>
      <c r="G15" s="5"/>
      <c r="H15" s="5"/>
      <c r="I15" s="5"/>
      <c r="J15" s="5"/>
      <c r="K15" s="6"/>
      <c r="L15" s="5"/>
      <c r="M15" s="6"/>
      <c r="N15" s="4"/>
      <c r="O15" s="4"/>
      <c r="P15" s="4"/>
      <c r="Q15" s="4"/>
      <c r="R15" s="4"/>
      <c r="S15" s="40"/>
      <c r="T15" s="41"/>
      <c r="U15" s="40"/>
      <c r="V15" s="4"/>
      <c r="W15" s="4"/>
      <c r="X15" s="4"/>
      <c r="Y15" s="4"/>
      <c r="Z15" s="4"/>
      <c r="AA15" s="4"/>
      <c r="AB15" s="4"/>
      <c r="AC15" s="4"/>
      <c r="AD15" s="4"/>
      <c r="AE15" s="4"/>
      <c r="AF15" s="4"/>
      <c r="AG15" s="4"/>
      <c r="AH15" s="4"/>
      <c r="AI15" s="4"/>
      <c r="AJ15" s="4"/>
      <c r="AK15" s="4"/>
      <c r="AL15" s="4"/>
      <c r="AM15" s="4"/>
      <c r="AN15" s="4"/>
    </row>
    <row r="16" spans="2:40" ht="12.75" customHeight="1" x14ac:dyDescent="0.3">
      <c r="B16" s="108" t="s">
        <v>11</v>
      </c>
      <c r="C16" s="117" t="s">
        <v>12</v>
      </c>
      <c r="D16" s="118"/>
      <c r="E16" s="118"/>
      <c r="F16" s="118"/>
      <c r="G16" s="118"/>
      <c r="H16" s="118"/>
      <c r="I16" s="118"/>
      <c r="J16" s="119"/>
      <c r="K16" s="20" t="s">
        <v>13</v>
      </c>
      <c r="L16" s="104" t="s">
        <v>14</v>
      </c>
      <c r="M16" s="106" t="s">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2:40" ht="12.75" customHeight="1" x14ac:dyDescent="0.3">
      <c r="B17" s="109"/>
      <c r="C17" s="120"/>
      <c r="D17" s="121"/>
      <c r="E17" s="121"/>
      <c r="F17" s="121"/>
      <c r="G17" s="121"/>
      <c r="H17" s="121"/>
      <c r="I17" s="121"/>
      <c r="J17" s="122"/>
      <c r="K17" s="17" t="s">
        <v>16</v>
      </c>
      <c r="L17" s="105"/>
      <c r="M17" s="10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2:40" ht="28.2" customHeight="1" x14ac:dyDescent="0.3">
      <c r="B18" s="110" t="s">
        <v>38</v>
      </c>
      <c r="C18" s="123" t="s">
        <v>42</v>
      </c>
      <c r="D18" s="123"/>
      <c r="E18" s="123"/>
      <c r="F18" s="123"/>
      <c r="G18" s="123"/>
      <c r="H18" s="123"/>
      <c r="I18" s="123"/>
      <c r="J18" s="123"/>
      <c r="K18" s="18">
        <v>17.25</v>
      </c>
      <c r="L18" s="131"/>
      <c r="M18" s="73">
        <f>IF(AND(L18&lt;30,L18&gt;0),"please call",K19*L18)</f>
        <v>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2:40" ht="28.2" customHeight="1" x14ac:dyDescent="0.3">
      <c r="B19" s="110"/>
      <c r="C19" s="123"/>
      <c r="D19" s="123"/>
      <c r="E19" s="123"/>
      <c r="F19" s="123"/>
      <c r="G19" s="123"/>
      <c r="H19" s="123"/>
      <c r="I19" s="123"/>
      <c r="J19" s="123"/>
      <c r="K19" s="18">
        <f>IF(L18=0,K18,VLOOKUP(L18,QtyDisc,3,TRUE))</f>
        <v>17.25</v>
      </c>
      <c r="L19" s="132"/>
      <c r="M19" s="73"/>
      <c r="N19" s="4"/>
      <c r="O19" s="4"/>
      <c r="P19" s="4"/>
      <c r="Q19" s="4"/>
      <c r="R19" s="4"/>
      <c r="S19" s="154">
        <v>1</v>
      </c>
      <c r="T19" s="154">
        <v>2</v>
      </c>
      <c r="U19" s="154">
        <v>3</v>
      </c>
      <c r="V19" s="154">
        <v>4</v>
      </c>
      <c r="W19" s="154">
        <v>5</v>
      </c>
      <c r="X19" s="154">
        <v>6</v>
      </c>
      <c r="Y19" s="4"/>
      <c r="Z19" s="4"/>
      <c r="AA19" s="4"/>
      <c r="AB19" s="4"/>
      <c r="AC19" s="4"/>
      <c r="AD19" s="4"/>
      <c r="AE19" s="4"/>
      <c r="AF19" s="4"/>
      <c r="AG19" s="4"/>
      <c r="AH19" s="4"/>
      <c r="AI19" s="4"/>
      <c r="AJ19" s="4"/>
      <c r="AK19" s="4"/>
      <c r="AL19" s="4"/>
      <c r="AM19" s="4"/>
      <c r="AN19" s="4"/>
    </row>
    <row r="20" spans="2:40" s="1" customFormat="1" ht="28.2" customHeight="1" x14ac:dyDescent="0.3">
      <c r="B20" s="110" t="s">
        <v>39</v>
      </c>
      <c r="C20" s="123" t="s">
        <v>43</v>
      </c>
      <c r="D20" s="123"/>
      <c r="E20" s="123"/>
      <c r="F20" s="123"/>
      <c r="G20" s="123"/>
      <c r="H20" s="123"/>
      <c r="I20" s="123"/>
      <c r="J20" s="123"/>
      <c r="K20" s="18">
        <v>17.25</v>
      </c>
      <c r="L20" s="71"/>
      <c r="M20" s="73">
        <f>IF(AND(L20&lt;30,L20&gt;0),"please call",K21*L20)</f>
        <v>0</v>
      </c>
      <c r="N20" s="14"/>
      <c r="O20" s="14"/>
      <c r="P20" s="14"/>
      <c r="Q20" s="4"/>
      <c r="R20" s="4"/>
      <c r="S20" s="154" t="s">
        <v>17</v>
      </c>
      <c r="T20" s="154" t="s">
        <v>18</v>
      </c>
      <c r="U20" s="154" t="s">
        <v>46</v>
      </c>
      <c r="V20" s="154" t="s">
        <v>47</v>
      </c>
      <c r="W20" s="154" t="s">
        <v>48</v>
      </c>
      <c r="X20" s="154" t="s">
        <v>49</v>
      </c>
      <c r="Y20" s="4"/>
      <c r="Z20" s="14"/>
      <c r="AA20" s="14"/>
      <c r="AB20" s="14"/>
      <c r="AC20" s="14"/>
      <c r="AD20" s="14"/>
      <c r="AE20" s="14"/>
      <c r="AF20" s="14"/>
      <c r="AG20" s="14"/>
      <c r="AH20" s="14"/>
      <c r="AI20" s="14"/>
      <c r="AJ20" s="14"/>
      <c r="AK20" s="14"/>
      <c r="AL20" s="14"/>
      <c r="AM20" s="14"/>
      <c r="AN20" s="14"/>
    </row>
    <row r="21" spans="2:40" s="1" customFormat="1" ht="28.2" customHeight="1" x14ac:dyDescent="0.3">
      <c r="B21" s="110"/>
      <c r="C21" s="123"/>
      <c r="D21" s="123"/>
      <c r="E21" s="123"/>
      <c r="F21" s="123"/>
      <c r="G21" s="123"/>
      <c r="H21" s="123"/>
      <c r="I21" s="123"/>
      <c r="J21" s="123"/>
      <c r="K21" s="18">
        <f>IF(L20=0,K20,VLOOKUP(L20,QtyDisc,43,TRUE))</f>
        <v>17.25</v>
      </c>
      <c r="L21" s="72"/>
      <c r="M21" s="73"/>
      <c r="N21" s="14"/>
      <c r="O21" s="14"/>
      <c r="P21" s="14"/>
      <c r="Q21" s="4"/>
      <c r="R21" s="4"/>
      <c r="S21" s="154">
        <v>30</v>
      </c>
      <c r="T21" s="154">
        <v>0</v>
      </c>
      <c r="U21" s="154">
        <v>17.25</v>
      </c>
      <c r="V21" s="154">
        <v>17.25</v>
      </c>
      <c r="W21" s="154">
        <f>K24</f>
        <v>17</v>
      </c>
      <c r="X21" s="154">
        <v>17</v>
      </c>
      <c r="Y21" s="4"/>
      <c r="Z21" s="14"/>
      <c r="AA21" s="14"/>
      <c r="AB21" s="14"/>
      <c r="AC21" s="14"/>
      <c r="AD21" s="14"/>
      <c r="AE21" s="14"/>
      <c r="AF21" s="14"/>
      <c r="AG21" s="14"/>
      <c r="AH21" s="14"/>
      <c r="AI21" s="14"/>
      <c r="AJ21" s="14"/>
      <c r="AK21" s="14"/>
      <c r="AL21" s="14"/>
      <c r="AM21" s="14"/>
      <c r="AN21" s="14"/>
    </row>
    <row r="22" spans="2:40" s="1" customFormat="1" ht="41.4" customHeight="1" x14ac:dyDescent="0.3">
      <c r="B22" s="110" t="s">
        <v>40</v>
      </c>
      <c r="C22" s="123" t="s">
        <v>44</v>
      </c>
      <c r="D22" s="123"/>
      <c r="E22" s="123"/>
      <c r="F22" s="123"/>
      <c r="G22" s="123"/>
      <c r="H22" s="123"/>
      <c r="I22" s="123"/>
      <c r="J22" s="123"/>
      <c r="K22" s="18">
        <v>17</v>
      </c>
      <c r="L22" s="71"/>
      <c r="M22" s="73">
        <f>IF(AND(L22&lt;30,L22&gt;0),"please call",K23*L22)</f>
        <v>0</v>
      </c>
      <c r="N22" s="14"/>
      <c r="O22" s="14"/>
      <c r="P22" s="14"/>
      <c r="Q22" s="4"/>
      <c r="R22" s="4"/>
      <c r="S22" s="154">
        <v>50</v>
      </c>
      <c r="T22" s="154">
        <v>0.05</v>
      </c>
      <c r="U22" s="155">
        <f>$K$18-T22</f>
        <v>17.2</v>
      </c>
      <c r="V22" s="155">
        <f>$K$20-T22</f>
        <v>17.2</v>
      </c>
      <c r="W22" s="155">
        <f>$K$22-T22</f>
        <v>16.95</v>
      </c>
      <c r="X22" s="155">
        <f>$K$24-T22</f>
        <v>16.95</v>
      </c>
      <c r="Y22" s="4"/>
      <c r="Z22" s="14"/>
      <c r="AA22" s="14"/>
      <c r="AB22" s="14"/>
      <c r="AC22" s="14"/>
      <c r="AD22" s="14"/>
      <c r="AE22" s="14"/>
      <c r="AF22" s="14"/>
      <c r="AG22" s="14"/>
      <c r="AH22" s="14"/>
      <c r="AI22" s="14"/>
      <c r="AJ22" s="14"/>
      <c r="AK22" s="14"/>
      <c r="AL22" s="14"/>
      <c r="AM22" s="14"/>
      <c r="AN22" s="14"/>
    </row>
    <row r="23" spans="2:40" s="1" customFormat="1" ht="41.4" customHeight="1" x14ac:dyDescent="0.3">
      <c r="B23" s="110"/>
      <c r="C23" s="123"/>
      <c r="D23" s="123"/>
      <c r="E23" s="123"/>
      <c r="F23" s="123"/>
      <c r="G23" s="123"/>
      <c r="H23" s="123"/>
      <c r="I23" s="123"/>
      <c r="J23" s="123"/>
      <c r="K23" s="18">
        <f>IF(L22=0,K22,VLOOKUP(L22,QtyDisc,5,TRUE))</f>
        <v>17</v>
      </c>
      <c r="L23" s="72"/>
      <c r="M23" s="73"/>
      <c r="N23" s="14"/>
      <c r="O23" s="14"/>
      <c r="P23" s="14"/>
      <c r="Q23" s="4"/>
      <c r="R23" s="4"/>
      <c r="S23" s="154">
        <v>100</v>
      </c>
      <c r="T23" s="154">
        <v>0.1</v>
      </c>
      <c r="U23" s="155">
        <f>$K$18-T23</f>
        <v>17.149999999999999</v>
      </c>
      <c r="V23" s="155">
        <f>$K$20-T23</f>
        <v>17.149999999999999</v>
      </c>
      <c r="W23" s="155">
        <f>$K$22-T23</f>
        <v>16.899999999999999</v>
      </c>
      <c r="X23" s="155">
        <f>$K$24-T23</f>
        <v>16.899999999999999</v>
      </c>
      <c r="Y23" s="4"/>
      <c r="Z23" s="14"/>
      <c r="AA23" s="14"/>
      <c r="AB23" s="14"/>
      <c r="AC23" s="14"/>
      <c r="AD23" s="14"/>
      <c r="AE23" s="14"/>
      <c r="AF23" s="14"/>
      <c r="AG23" s="14"/>
      <c r="AH23" s="14"/>
      <c r="AI23" s="14"/>
      <c r="AJ23" s="14"/>
      <c r="AK23" s="14"/>
      <c r="AL23" s="14"/>
      <c r="AM23" s="14"/>
      <c r="AN23" s="14"/>
    </row>
    <row r="24" spans="2:40" s="1" customFormat="1" ht="36" customHeight="1" x14ac:dyDescent="0.3">
      <c r="B24" s="134" t="s">
        <v>41</v>
      </c>
      <c r="C24" s="136" t="s">
        <v>45</v>
      </c>
      <c r="D24" s="137"/>
      <c r="E24" s="137"/>
      <c r="F24" s="137"/>
      <c r="G24" s="137"/>
      <c r="H24" s="137"/>
      <c r="I24" s="137"/>
      <c r="J24" s="138"/>
      <c r="K24" s="38">
        <v>17</v>
      </c>
      <c r="L24" s="71"/>
      <c r="M24" s="73">
        <f>IF(AND(L24&lt;30,L24&gt;0),"please call",K25*L24)</f>
        <v>0</v>
      </c>
      <c r="N24" s="14"/>
      <c r="O24" s="14"/>
      <c r="P24" s="14"/>
      <c r="Q24" s="4"/>
      <c r="R24" s="4"/>
      <c r="S24" s="154">
        <v>150</v>
      </c>
      <c r="T24" s="154">
        <v>0.15</v>
      </c>
      <c r="U24" s="155">
        <f>$K$18-T24</f>
        <v>17.100000000000001</v>
      </c>
      <c r="V24" s="155">
        <f>$K$20-T24</f>
        <v>17.100000000000001</v>
      </c>
      <c r="W24" s="155">
        <f>$K$22-T24</f>
        <v>16.850000000000001</v>
      </c>
      <c r="X24" s="155">
        <f>$K$24-T24</f>
        <v>16.850000000000001</v>
      </c>
      <c r="Y24" s="4"/>
      <c r="Z24" s="14"/>
      <c r="AA24" s="14"/>
      <c r="AB24" s="14"/>
      <c r="AC24" s="14"/>
      <c r="AD24" s="14"/>
      <c r="AE24" s="14"/>
      <c r="AF24" s="14"/>
      <c r="AG24" s="14"/>
      <c r="AH24" s="14"/>
      <c r="AI24" s="14"/>
      <c r="AJ24" s="14"/>
      <c r="AK24" s="14"/>
      <c r="AL24" s="14"/>
      <c r="AM24" s="14"/>
      <c r="AN24" s="14"/>
    </row>
    <row r="25" spans="2:40" s="1" customFormat="1" ht="36" customHeight="1" thickBot="1" x14ac:dyDescent="0.35">
      <c r="B25" s="135"/>
      <c r="C25" s="139"/>
      <c r="D25" s="140"/>
      <c r="E25" s="140"/>
      <c r="F25" s="140"/>
      <c r="G25" s="140"/>
      <c r="H25" s="140"/>
      <c r="I25" s="140"/>
      <c r="J25" s="141"/>
      <c r="K25" s="18">
        <f>IF(L24=0,K24,VLOOKUP(L24,QtyDisc,6,TRUE))</f>
        <v>17</v>
      </c>
      <c r="L25" s="72"/>
      <c r="M25" s="73"/>
      <c r="N25" s="14"/>
      <c r="O25" s="14"/>
      <c r="P25" s="14"/>
      <c r="Q25" s="4"/>
      <c r="R25" s="4"/>
      <c r="S25" s="154">
        <v>200</v>
      </c>
      <c r="T25" s="154">
        <v>0.2</v>
      </c>
      <c r="U25" s="155">
        <f>$K$18-T25</f>
        <v>17.05</v>
      </c>
      <c r="V25" s="155">
        <f>$K$20-T25</f>
        <v>17.05</v>
      </c>
      <c r="W25" s="155">
        <f>$K$22-T25</f>
        <v>16.8</v>
      </c>
      <c r="X25" s="155">
        <f>$K$24-T25</f>
        <v>16.8</v>
      </c>
      <c r="Y25" s="4"/>
      <c r="Z25" s="14"/>
      <c r="AA25" s="14"/>
      <c r="AB25" s="14"/>
      <c r="AC25" s="14"/>
      <c r="AD25" s="14"/>
      <c r="AE25" s="14"/>
      <c r="AF25" s="14"/>
      <c r="AG25" s="14"/>
      <c r="AH25" s="14"/>
      <c r="AI25" s="14"/>
      <c r="AJ25" s="14"/>
      <c r="AK25" s="14"/>
      <c r="AL25" s="14"/>
      <c r="AM25" s="14"/>
      <c r="AN25" s="14"/>
    </row>
    <row r="26" spans="2:40" s="1" customFormat="1" ht="16.5" customHeight="1" x14ac:dyDescent="0.3">
      <c r="K26" s="36" t="s">
        <v>19</v>
      </c>
      <c r="L26" s="42">
        <f>SUM(L18:L25)</f>
        <v>0</v>
      </c>
      <c r="M26" s="35">
        <f>SUM(M18:M25)</f>
        <v>0</v>
      </c>
      <c r="N26" s="14"/>
      <c r="O26" s="14"/>
      <c r="P26" s="14"/>
      <c r="Q26" s="4"/>
      <c r="R26" s="4"/>
      <c r="S26" s="4"/>
      <c r="T26" s="4"/>
      <c r="U26" s="4"/>
      <c r="V26" s="4"/>
      <c r="W26" s="4"/>
      <c r="X26" s="4"/>
      <c r="Y26" s="4"/>
      <c r="Z26" s="14"/>
      <c r="AA26" s="14"/>
      <c r="AB26" s="14"/>
      <c r="AC26" s="14"/>
      <c r="AD26" s="14"/>
      <c r="AE26" s="14"/>
      <c r="AF26" s="14"/>
      <c r="AG26" s="14"/>
      <c r="AH26" s="14"/>
      <c r="AI26" s="14"/>
      <c r="AJ26" s="14"/>
      <c r="AK26" s="14"/>
      <c r="AL26" s="14"/>
      <c r="AM26" s="14"/>
      <c r="AN26" s="14"/>
    </row>
    <row r="27" spans="2:40" s="1" customFormat="1" ht="19.5" customHeight="1" x14ac:dyDescent="0.3">
      <c r="B27" s="129" t="s">
        <v>20</v>
      </c>
      <c r="C27" s="129"/>
      <c r="D27" s="129"/>
      <c r="E27" s="129"/>
      <c r="F27" s="129"/>
      <c r="G27" s="129"/>
      <c r="H27" s="129"/>
      <c r="I27" s="129"/>
      <c r="J27" s="130"/>
      <c r="K27" s="9" t="s">
        <v>21</v>
      </c>
      <c r="L27" s="44">
        <f>IF(L26&gt;99,15%, IF(L26&gt;49,20%, 25%))</f>
        <v>0.25</v>
      </c>
      <c r="M27" s="19">
        <f>M26*L27</f>
        <v>0</v>
      </c>
      <c r="N27" s="14"/>
      <c r="P27" s="14"/>
      <c r="Q27" s="4"/>
      <c r="R27" s="4"/>
      <c r="S27" s="4"/>
      <c r="T27" s="4"/>
      <c r="U27" s="4"/>
      <c r="V27" s="4"/>
      <c r="W27" s="4"/>
      <c r="X27" s="4"/>
      <c r="Y27" s="4"/>
      <c r="Z27" s="14"/>
      <c r="AA27" s="14"/>
      <c r="AB27" s="14"/>
      <c r="AC27" s="14"/>
      <c r="AD27" s="14"/>
      <c r="AE27" s="14"/>
      <c r="AF27" s="14"/>
      <c r="AG27" s="14"/>
      <c r="AH27" s="14"/>
      <c r="AI27" s="14"/>
      <c r="AJ27" s="14"/>
      <c r="AK27" s="14"/>
      <c r="AL27" s="14"/>
      <c r="AM27" s="14"/>
      <c r="AN27" s="14"/>
    </row>
    <row r="28" spans="2:40" s="1" customFormat="1" ht="24.75" customHeight="1" thickBot="1" x14ac:dyDescent="0.35">
      <c r="B28" s="128" t="s">
        <v>22</v>
      </c>
      <c r="C28" s="128"/>
      <c r="D28" s="128"/>
      <c r="E28" s="128"/>
      <c r="F28" s="128"/>
      <c r="G28" s="128"/>
      <c r="H28" s="128"/>
      <c r="I28" s="128"/>
      <c r="J28" s="128"/>
      <c r="K28" s="142" t="s">
        <v>23</v>
      </c>
      <c r="L28" s="143"/>
      <c r="M28" s="10" t="str">
        <f>IF(M26=0,"",M27+M26)</f>
        <v/>
      </c>
      <c r="N28" s="14"/>
      <c r="O28" s="14"/>
      <c r="P28" s="14"/>
      <c r="Q28" s="4"/>
      <c r="R28" s="4"/>
      <c r="S28" s="4"/>
      <c r="T28" s="4"/>
      <c r="U28" s="4"/>
      <c r="V28" s="4"/>
      <c r="W28" s="4"/>
      <c r="X28" s="4"/>
      <c r="Y28" s="4"/>
      <c r="Z28" s="14"/>
      <c r="AA28" s="14"/>
      <c r="AB28" s="14"/>
      <c r="AC28" s="14"/>
      <c r="AD28" s="14"/>
      <c r="AE28" s="14"/>
      <c r="AF28" s="14"/>
      <c r="AG28" s="14"/>
      <c r="AH28" s="14"/>
      <c r="AI28" s="14"/>
      <c r="AJ28" s="14"/>
      <c r="AK28" s="14"/>
      <c r="AL28" s="14"/>
      <c r="AM28" s="14"/>
      <c r="AN28" s="14"/>
    </row>
    <row r="29" spans="2:40" s="1" customFormat="1" ht="12.75" customHeight="1" thickBot="1" x14ac:dyDescent="0.35">
      <c r="B29" s="128"/>
      <c r="C29" s="128"/>
      <c r="D29" s="128"/>
      <c r="E29" s="128"/>
      <c r="F29" s="128"/>
      <c r="G29" s="128"/>
      <c r="H29" s="128"/>
      <c r="I29" s="128"/>
      <c r="J29" s="12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2:40" s="1" customFormat="1" ht="11.25" customHeight="1" x14ac:dyDescent="0.3">
      <c r="B30" s="58" t="s">
        <v>35</v>
      </c>
      <c r="C30" s="45"/>
      <c r="D30" s="45"/>
      <c r="E30" s="45"/>
      <c r="F30" s="45"/>
      <c r="G30" s="45"/>
      <c r="H30" s="45"/>
      <c r="I30" s="45"/>
      <c r="J30" s="45"/>
      <c r="K30" s="145" t="s">
        <v>24</v>
      </c>
      <c r="L30" s="146"/>
      <c r="M30" s="147"/>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2:40" ht="17.25" customHeight="1" x14ac:dyDescent="0.3">
      <c r="B31" s="65" t="s">
        <v>25</v>
      </c>
      <c r="C31" s="65"/>
      <c r="D31" s="65"/>
      <c r="E31" s="65"/>
      <c r="F31" s="65"/>
      <c r="G31" s="65"/>
      <c r="H31" s="65"/>
      <c r="I31" s="65"/>
      <c r="J31" s="65"/>
      <c r="K31" s="148"/>
      <c r="L31" s="149"/>
      <c r="M31" s="150"/>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2:40" ht="16.5" customHeight="1" thickBot="1" x14ac:dyDescent="0.35">
      <c r="B32" s="65"/>
      <c r="C32" s="65"/>
      <c r="D32" s="65"/>
      <c r="E32" s="65"/>
      <c r="F32" s="65"/>
      <c r="G32" s="65"/>
      <c r="H32" s="65"/>
      <c r="I32" s="65"/>
      <c r="J32" s="65"/>
      <c r="K32" s="151"/>
      <c r="L32" s="152"/>
      <c r="M32" s="153"/>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2:40" ht="6" customHeight="1" x14ac:dyDescent="0.3">
      <c r="B33" s="144" t="s">
        <v>36</v>
      </c>
      <c r="C33" s="144"/>
      <c r="D33" s="144"/>
      <c r="E33" s="144"/>
      <c r="F33" s="144"/>
      <c r="G33" s="144"/>
      <c r="H33" s="144"/>
      <c r="I33" s="144"/>
      <c r="J33" s="13"/>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2:40" ht="6.75" customHeight="1" thickBot="1" x14ac:dyDescent="0.35">
      <c r="B34" s="144"/>
      <c r="C34" s="144"/>
      <c r="D34" s="144"/>
      <c r="E34" s="144"/>
      <c r="F34" s="144"/>
      <c r="G34" s="144"/>
      <c r="H34" s="144"/>
      <c r="I34" s="144"/>
      <c r="J34" s="13"/>
      <c r="K34" s="27"/>
      <c r="M34" s="27"/>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2:40" ht="29.25" customHeight="1" x14ac:dyDescent="0.3">
      <c r="B35" s="144"/>
      <c r="C35" s="144"/>
      <c r="D35" s="144"/>
      <c r="E35" s="144"/>
      <c r="F35" s="144"/>
      <c r="G35" s="144"/>
      <c r="H35" s="144"/>
      <c r="I35" s="144"/>
      <c r="J35" s="13"/>
      <c r="K35" s="77" t="str">
        <f>IF(L26 &gt; 249, O46, O47)</f>
        <v>Thank you for your order</v>
      </c>
      <c r="L35" s="78"/>
      <c r="M35" s="79"/>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2:40" ht="8.25" customHeight="1" x14ac:dyDescent="0.3">
      <c r="B36" s="76" t="s">
        <v>26</v>
      </c>
      <c r="C36" s="76"/>
      <c r="D36" s="76"/>
      <c r="K36" s="80"/>
      <c r="L36" s="81"/>
      <c r="M36" s="82"/>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2:40" ht="14.25" customHeight="1" x14ac:dyDescent="0.3">
      <c r="B37" s="76"/>
      <c r="C37" s="76"/>
      <c r="D37" s="76"/>
      <c r="E37" s="43" t="s">
        <v>27</v>
      </c>
      <c r="F37" s="46"/>
      <c r="G37" s="46"/>
      <c r="H37" s="46"/>
      <c r="I37" s="46"/>
      <c r="J37" s="46"/>
      <c r="K37" s="80"/>
      <c r="L37" s="81"/>
      <c r="M37" s="82"/>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2:40" ht="15" customHeight="1" x14ac:dyDescent="0.3">
      <c r="B38" s="46"/>
      <c r="C38" s="46"/>
      <c r="D38" s="46"/>
      <c r="E38" s="46" t="s">
        <v>28</v>
      </c>
      <c r="F38" s="46"/>
      <c r="G38" s="46"/>
      <c r="H38" s="46"/>
      <c r="I38" s="46"/>
      <c r="J38" s="46"/>
      <c r="K38" s="80"/>
      <c r="L38" s="81"/>
      <c r="M38" s="82"/>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2:40" ht="14.25" customHeight="1" x14ac:dyDescent="0.3">
      <c r="B39" s="46"/>
      <c r="C39" s="46"/>
      <c r="D39" s="46"/>
      <c r="E39" s="46" t="s">
        <v>29</v>
      </c>
      <c r="F39" s="46"/>
      <c r="G39" s="133" t="s">
        <v>30</v>
      </c>
      <c r="H39" s="133"/>
      <c r="I39" s="133"/>
      <c r="J39" s="46"/>
      <c r="K39" s="80"/>
      <c r="L39" s="81"/>
      <c r="M39" s="82"/>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2:40" ht="10.5" customHeight="1" thickBot="1" x14ac:dyDescent="0.35">
      <c r="B40" s="46"/>
      <c r="C40" s="46"/>
      <c r="D40" s="46"/>
      <c r="E40" s="46"/>
      <c r="F40" s="46"/>
      <c r="G40" s="133" t="s">
        <v>31</v>
      </c>
      <c r="H40" s="133"/>
      <c r="I40" s="133"/>
      <c r="J40" s="46"/>
      <c r="K40" s="83"/>
      <c r="L40" s="84"/>
      <c r="M40" s="85"/>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2:40" ht="10.5" customHeight="1" x14ac:dyDescent="0.3">
      <c r="B41" s="76" t="s">
        <v>50</v>
      </c>
      <c r="C41" s="76"/>
      <c r="D41" s="46"/>
      <c r="E41" s="46"/>
      <c r="F41" s="46"/>
      <c r="G41" s="133" t="s">
        <v>32</v>
      </c>
      <c r="H41" s="133"/>
      <c r="I41" s="133"/>
      <c r="J41" s="46"/>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2:40" ht="17.25" customHeight="1" x14ac:dyDescent="0.3">
      <c r="D42" s="8"/>
      <c r="E42" s="8"/>
      <c r="F42" s="8"/>
      <c r="G42" s="8"/>
      <c r="H42" s="8"/>
      <c r="I42" s="8"/>
      <c r="J42" s="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2:40" ht="13.5" customHeight="1" x14ac:dyDescent="0.3">
      <c r="B43" s="76"/>
      <c r="C43" s="76"/>
      <c r="D43" s="46"/>
      <c r="E43" s="46"/>
      <c r="F43" s="46"/>
      <c r="G43" s="46"/>
      <c r="H43" s="46"/>
      <c r="I43" s="46"/>
      <c r="J43" s="46"/>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2:40" ht="13.5" customHeight="1" x14ac:dyDescent="0.3">
      <c r="B44" s="46"/>
      <c r="C44" s="46"/>
      <c r="D44" s="46"/>
      <c r="E44" s="46"/>
      <c r="F44" s="46"/>
      <c r="G44" s="46"/>
      <c r="H44" s="46"/>
      <c r="I44" s="46"/>
      <c r="J44" s="46"/>
      <c r="K44" s="56"/>
      <c r="L44" s="56"/>
      <c r="M44" s="56"/>
      <c r="O44" s="4"/>
      <c r="P44" s="4"/>
      <c r="Q44" s="4"/>
      <c r="R44" s="4"/>
      <c r="S44" s="4"/>
      <c r="T44" s="4"/>
      <c r="U44" s="4"/>
      <c r="V44" s="4"/>
      <c r="W44" s="4"/>
      <c r="X44" s="4"/>
      <c r="Y44" s="4"/>
      <c r="Z44" s="4"/>
      <c r="AA44" s="4"/>
      <c r="AB44" s="4"/>
      <c r="AC44" s="4"/>
      <c r="AD44" s="4"/>
    </row>
    <row r="45" spans="2:40" ht="13.5" customHeight="1" x14ac:dyDescent="0.3">
      <c r="B45" s="46"/>
      <c r="C45" s="46"/>
      <c r="D45" s="46"/>
      <c r="E45" s="46"/>
      <c r="F45" s="46"/>
      <c r="G45" s="46"/>
      <c r="H45" s="46"/>
      <c r="I45" s="46"/>
      <c r="J45" s="46"/>
      <c r="K45" s="56"/>
      <c r="L45" s="56"/>
      <c r="M45" s="56"/>
      <c r="N45" s="34"/>
      <c r="O45" s="33"/>
      <c r="P45" s="59"/>
      <c r="Q45" s="59"/>
      <c r="R45" s="59"/>
      <c r="S45" s="4"/>
      <c r="T45" s="4"/>
      <c r="U45" s="4"/>
      <c r="V45" s="4"/>
      <c r="W45" s="4"/>
      <c r="X45" s="4"/>
      <c r="Y45" s="4"/>
      <c r="Z45" s="4"/>
      <c r="AA45" s="4"/>
      <c r="AB45" s="4"/>
      <c r="AC45" s="4"/>
      <c r="AD45" s="4"/>
    </row>
    <row r="46" spans="2:40" ht="24" customHeight="1" x14ac:dyDescent="0.3">
      <c r="F46" s="21"/>
      <c r="G46" s="21"/>
      <c r="H46" s="21"/>
      <c r="I46" s="21"/>
      <c r="J46" s="21"/>
      <c r="K46" s="22"/>
      <c r="L46" s="21"/>
      <c r="M46" s="22"/>
      <c r="N46" s="34"/>
      <c r="O46" s="39" t="s">
        <v>33</v>
      </c>
      <c r="P46" s="59"/>
      <c r="Q46" s="59"/>
      <c r="R46" s="59"/>
      <c r="S46" s="4"/>
      <c r="T46" s="4"/>
      <c r="U46" s="4"/>
      <c r="V46" s="4"/>
      <c r="W46" s="4"/>
      <c r="X46" s="4"/>
      <c r="Y46" s="4"/>
      <c r="Z46" s="4"/>
      <c r="AA46" s="4"/>
      <c r="AB46" s="4"/>
      <c r="AC46" s="4"/>
      <c r="AD46" s="4"/>
    </row>
    <row r="47" spans="2:40" ht="24.75" customHeight="1" x14ac:dyDescent="0.3">
      <c r="F47" s="21"/>
      <c r="G47" s="21"/>
      <c r="H47" s="21"/>
      <c r="I47" s="21"/>
      <c r="J47" s="21"/>
      <c r="K47" s="22"/>
      <c r="L47" s="21"/>
      <c r="M47" s="22"/>
      <c r="N47" s="34"/>
      <c r="O47" s="37" t="s">
        <v>34</v>
      </c>
      <c r="P47" s="59"/>
      <c r="Q47" s="59"/>
      <c r="R47" s="59"/>
      <c r="S47" s="4"/>
      <c r="T47" s="4"/>
      <c r="U47" s="4"/>
      <c r="V47" s="4"/>
      <c r="W47" s="4"/>
      <c r="X47" s="4"/>
      <c r="Y47" s="4"/>
      <c r="Z47" s="4"/>
      <c r="AA47" s="4"/>
      <c r="AB47" s="4"/>
      <c r="AC47" s="4"/>
      <c r="AD47" s="4"/>
    </row>
    <row r="48" spans="2:40" ht="24.75" customHeight="1" x14ac:dyDescent="0.3">
      <c r="B48" s="74"/>
      <c r="C48" s="74"/>
      <c r="D48" s="74"/>
      <c r="E48" s="74"/>
      <c r="F48" s="74"/>
      <c r="G48" s="74"/>
      <c r="H48" s="74"/>
      <c r="I48" s="74"/>
      <c r="J48" s="74"/>
      <c r="K48" s="74"/>
      <c r="L48" s="74"/>
      <c r="M48" s="74"/>
      <c r="N48" s="34"/>
      <c r="O48" s="34"/>
      <c r="P48" s="34"/>
      <c r="Q48" s="34"/>
      <c r="R48" s="34"/>
      <c r="S48" s="4"/>
      <c r="T48" s="4"/>
      <c r="U48" s="4"/>
      <c r="V48" s="4"/>
      <c r="W48" s="4"/>
      <c r="X48" s="4"/>
      <c r="Y48" s="4"/>
      <c r="Z48" s="4"/>
      <c r="AA48" s="4"/>
      <c r="AB48" s="4"/>
      <c r="AC48" s="4"/>
      <c r="AD48" s="4"/>
    </row>
    <row r="49" spans="2:30" ht="24.75" customHeight="1" x14ac:dyDescent="0.3">
      <c r="B49" s="86"/>
      <c r="C49" s="86"/>
      <c r="D49" s="86"/>
      <c r="E49" s="86"/>
      <c r="F49" s="86"/>
      <c r="G49" s="86"/>
      <c r="H49" s="86"/>
      <c r="I49" s="86"/>
      <c r="J49" s="86"/>
      <c r="K49" s="86"/>
      <c r="L49" s="86"/>
      <c r="M49" s="86"/>
      <c r="N49" s="34"/>
      <c r="O49" s="34"/>
      <c r="P49" s="34"/>
      <c r="Q49" s="34"/>
      <c r="R49" s="34"/>
      <c r="S49" s="4"/>
      <c r="T49" s="4"/>
      <c r="U49" s="4"/>
      <c r="V49" s="4"/>
      <c r="W49" s="4"/>
      <c r="X49" s="4"/>
      <c r="Y49" s="4"/>
      <c r="Z49" s="4"/>
      <c r="AA49" s="4"/>
      <c r="AB49" s="4"/>
      <c r="AC49" s="4"/>
      <c r="AD49" s="4"/>
    </row>
    <row r="50" spans="2:30" ht="14.25" customHeight="1" x14ac:dyDescent="0.3">
      <c r="B50" s="53"/>
      <c r="C50" s="53"/>
      <c r="D50" s="53"/>
      <c r="E50" s="53"/>
      <c r="F50" s="53"/>
      <c r="G50" s="53"/>
      <c r="H50" s="53"/>
      <c r="I50" s="53"/>
      <c r="J50" s="53"/>
      <c r="K50" s="53"/>
      <c r="L50" s="53"/>
      <c r="M50" s="53"/>
      <c r="N50" s="34"/>
      <c r="O50" s="34"/>
      <c r="P50" s="34"/>
      <c r="Q50" s="34"/>
      <c r="R50" s="34"/>
      <c r="S50" s="4"/>
      <c r="T50" s="4"/>
      <c r="U50" s="4"/>
      <c r="V50" s="4"/>
      <c r="W50" s="4"/>
      <c r="X50" s="4"/>
      <c r="Y50" s="4"/>
      <c r="Z50" s="4"/>
      <c r="AA50" s="4"/>
      <c r="AB50" s="4"/>
      <c r="AC50" s="4"/>
      <c r="AD50" s="4"/>
    </row>
    <row r="51" spans="2:30" x14ac:dyDescent="0.3">
      <c r="B51" s="66"/>
      <c r="C51" s="65"/>
      <c r="D51" s="65"/>
      <c r="E51" s="65"/>
      <c r="F51" s="65"/>
      <c r="G51" s="65"/>
      <c r="H51" s="65"/>
      <c r="I51" s="65"/>
      <c r="J51" s="65"/>
      <c r="K51" s="61"/>
      <c r="L51" s="62"/>
      <c r="M51" s="87"/>
      <c r="O51" s="4"/>
      <c r="P51" s="4"/>
      <c r="Q51" s="4"/>
      <c r="R51" s="4"/>
      <c r="S51" s="4"/>
      <c r="T51" s="4"/>
      <c r="U51" s="4"/>
      <c r="V51" s="4"/>
      <c r="W51" s="4"/>
      <c r="X51" s="4"/>
      <c r="Y51" s="4"/>
      <c r="Z51" s="4"/>
      <c r="AA51" s="4"/>
      <c r="AB51" s="4"/>
      <c r="AC51" s="4"/>
      <c r="AD51" s="4"/>
    </row>
    <row r="52" spans="2:30" ht="30" customHeight="1" x14ac:dyDescent="0.3">
      <c r="B52" s="66"/>
      <c r="C52" s="64"/>
      <c r="D52" s="64"/>
      <c r="E52" s="64"/>
      <c r="F52" s="64"/>
      <c r="G52" s="64"/>
      <c r="H52" s="64"/>
      <c r="I52" s="64"/>
      <c r="J52" s="64"/>
      <c r="K52" s="61"/>
      <c r="L52" s="62"/>
      <c r="M52" s="87"/>
      <c r="O52" s="4"/>
      <c r="P52" s="4"/>
      <c r="Q52" s="4"/>
      <c r="R52" s="4"/>
      <c r="S52" s="4"/>
      <c r="T52" s="4"/>
      <c r="U52" s="4"/>
      <c r="V52" s="4"/>
      <c r="W52" s="4"/>
      <c r="X52" s="4"/>
      <c r="Y52" s="4"/>
      <c r="Z52" s="4"/>
      <c r="AA52" s="4"/>
      <c r="AB52" s="4"/>
      <c r="AC52" s="4"/>
      <c r="AD52" s="4"/>
    </row>
    <row r="53" spans="2:30" ht="15" customHeight="1" x14ac:dyDescent="0.3">
      <c r="B53" s="66"/>
      <c r="C53" s="65"/>
      <c r="D53" s="65"/>
      <c r="E53" s="65"/>
      <c r="F53" s="65"/>
      <c r="G53" s="65"/>
      <c r="H53" s="65"/>
      <c r="I53" s="65"/>
      <c r="J53" s="65"/>
      <c r="K53" s="61"/>
      <c r="L53" s="62"/>
      <c r="M53" s="87"/>
      <c r="P53" s="4"/>
      <c r="Q53" s="4"/>
      <c r="R53" s="4"/>
      <c r="S53" s="4"/>
      <c r="T53" s="4"/>
      <c r="U53" s="4"/>
      <c r="V53" s="4"/>
      <c r="W53" s="4"/>
      <c r="X53" s="4"/>
      <c r="Y53" s="4"/>
      <c r="Z53" s="4"/>
      <c r="AA53" s="4"/>
      <c r="AB53" s="4"/>
      <c r="AC53" s="4"/>
      <c r="AD53" s="4"/>
    </row>
    <row r="54" spans="2:30" ht="24.75" customHeight="1" x14ac:dyDescent="0.3">
      <c r="B54" s="66"/>
      <c r="C54" s="64"/>
      <c r="D54" s="64"/>
      <c r="E54" s="64"/>
      <c r="F54" s="64"/>
      <c r="G54" s="64"/>
      <c r="H54" s="64"/>
      <c r="I54" s="64"/>
      <c r="J54" s="64"/>
      <c r="K54" s="61"/>
      <c r="L54" s="62"/>
      <c r="M54" s="87"/>
      <c r="P54" s="4"/>
      <c r="Q54" s="4"/>
      <c r="R54" s="4"/>
      <c r="S54" s="4"/>
      <c r="T54" s="4"/>
      <c r="U54" s="4"/>
      <c r="V54" s="4"/>
      <c r="W54" s="4"/>
      <c r="X54" s="4"/>
      <c r="Y54" s="4"/>
      <c r="Z54" s="4"/>
      <c r="AA54" s="4"/>
      <c r="AB54" s="4"/>
      <c r="AC54" s="4"/>
      <c r="AD54" s="4"/>
    </row>
    <row r="55" spans="2:30" ht="15" customHeight="1" x14ac:dyDescent="0.3">
      <c r="B55" s="66"/>
      <c r="C55" s="65"/>
      <c r="D55" s="65"/>
      <c r="E55" s="65"/>
      <c r="F55" s="65"/>
      <c r="G55" s="65"/>
      <c r="H55" s="65"/>
      <c r="I55" s="65"/>
      <c r="J55" s="65"/>
      <c r="K55" s="61"/>
      <c r="L55" s="62"/>
      <c r="M55" s="87"/>
      <c r="P55" s="4"/>
      <c r="Q55" s="4"/>
      <c r="R55" s="4"/>
      <c r="S55" s="4"/>
      <c r="T55" s="4"/>
      <c r="U55" s="4"/>
      <c r="V55" s="4"/>
      <c r="W55" s="4"/>
      <c r="X55" s="4"/>
      <c r="Y55" s="4"/>
      <c r="Z55" s="4"/>
      <c r="AA55" s="4"/>
      <c r="AB55" s="4"/>
      <c r="AC55" s="4"/>
      <c r="AD55" s="4"/>
    </row>
    <row r="56" spans="2:30" ht="27.75" customHeight="1" x14ac:dyDescent="0.3">
      <c r="B56" s="66"/>
      <c r="C56" s="75"/>
      <c r="D56" s="75"/>
      <c r="E56" s="75"/>
      <c r="F56" s="75"/>
      <c r="G56" s="75"/>
      <c r="H56" s="75"/>
      <c r="I56" s="75"/>
      <c r="J56" s="75"/>
      <c r="K56" s="61"/>
      <c r="L56" s="62"/>
      <c r="M56" s="87"/>
      <c r="P56" s="4"/>
      <c r="Q56" s="4"/>
      <c r="R56" s="4"/>
      <c r="S56" s="4"/>
      <c r="T56" s="4"/>
      <c r="U56" s="4"/>
      <c r="V56" s="4"/>
      <c r="W56" s="4"/>
      <c r="X56" s="4"/>
      <c r="Y56" s="4"/>
      <c r="Z56" s="4"/>
      <c r="AA56" s="4"/>
      <c r="AB56" s="4"/>
      <c r="AC56" s="4"/>
      <c r="AD56" s="4"/>
    </row>
    <row r="57" spans="2:30" ht="15" customHeight="1" x14ac:dyDescent="0.3">
      <c r="B57" s="66"/>
      <c r="C57" s="65"/>
      <c r="D57" s="65"/>
      <c r="E57" s="65"/>
      <c r="F57" s="65"/>
      <c r="G57" s="65"/>
      <c r="H57" s="65"/>
      <c r="I57" s="65"/>
      <c r="J57" s="65"/>
      <c r="K57" s="61"/>
      <c r="L57" s="62"/>
      <c r="M57" s="87"/>
      <c r="P57" s="4"/>
      <c r="Q57" s="4"/>
      <c r="R57" s="4"/>
      <c r="S57" s="4"/>
      <c r="T57" s="4"/>
      <c r="U57" s="4"/>
      <c r="V57" s="4"/>
      <c r="W57" s="4"/>
      <c r="X57" s="4"/>
      <c r="Y57" s="4"/>
      <c r="Z57" s="4"/>
      <c r="AA57" s="4"/>
      <c r="AB57" s="4"/>
      <c r="AC57" s="4"/>
      <c r="AD57" s="4"/>
    </row>
    <row r="58" spans="2:30" ht="33.75" customHeight="1" x14ac:dyDescent="0.3">
      <c r="B58" s="66"/>
      <c r="C58" s="64"/>
      <c r="D58" s="64"/>
      <c r="E58" s="64"/>
      <c r="F58" s="64"/>
      <c r="G58" s="64"/>
      <c r="H58" s="64"/>
      <c r="I58" s="64"/>
      <c r="J58" s="64"/>
      <c r="K58" s="61"/>
      <c r="L58" s="62"/>
      <c r="M58" s="87"/>
      <c r="P58" s="4"/>
      <c r="Z58" s="4"/>
      <c r="AA58" s="4"/>
      <c r="AB58" s="4"/>
      <c r="AC58" s="4"/>
      <c r="AD58" s="4"/>
    </row>
    <row r="59" spans="2:30" x14ac:dyDescent="0.3">
      <c r="B59" s="66"/>
      <c r="C59" s="65"/>
      <c r="D59" s="65"/>
      <c r="E59" s="65"/>
      <c r="F59" s="65"/>
      <c r="G59" s="65"/>
      <c r="H59" s="65"/>
      <c r="I59" s="65"/>
      <c r="J59" s="65"/>
      <c r="K59" s="61"/>
      <c r="L59" s="62"/>
      <c r="M59" s="87"/>
      <c r="P59" s="4"/>
      <c r="Z59" s="4"/>
      <c r="AA59" s="4"/>
      <c r="AB59" s="4"/>
      <c r="AC59" s="4"/>
      <c r="AD59" s="4"/>
    </row>
    <row r="60" spans="2:30" ht="27" customHeight="1" x14ac:dyDescent="0.3">
      <c r="B60" s="66"/>
      <c r="C60" s="64"/>
      <c r="D60" s="64"/>
      <c r="E60" s="64"/>
      <c r="F60" s="64"/>
      <c r="G60" s="64"/>
      <c r="H60" s="64"/>
      <c r="I60" s="64"/>
      <c r="J60" s="64"/>
      <c r="K60" s="61"/>
      <c r="L60" s="62"/>
      <c r="M60" s="87"/>
      <c r="P60" s="4"/>
      <c r="Z60" s="4"/>
      <c r="AA60" s="4"/>
      <c r="AB60" s="4"/>
      <c r="AC60" s="4"/>
      <c r="AD60" s="4"/>
    </row>
    <row r="61" spans="2:30" x14ac:dyDescent="0.3">
      <c r="B61" s="66"/>
      <c r="C61" s="65"/>
      <c r="D61" s="65"/>
      <c r="E61" s="65"/>
      <c r="F61" s="65"/>
      <c r="G61" s="65"/>
      <c r="H61" s="65"/>
      <c r="I61" s="65"/>
      <c r="J61" s="65"/>
      <c r="K61" s="61"/>
      <c r="L61" s="62"/>
      <c r="M61" s="87"/>
      <c r="P61" s="4"/>
      <c r="Z61" s="4"/>
      <c r="AA61" s="4"/>
      <c r="AB61" s="4"/>
      <c r="AC61" s="4"/>
      <c r="AD61" s="4"/>
    </row>
    <row r="62" spans="2:30" ht="27" customHeight="1" x14ac:dyDescent="0.3">
      <c r="B62" s="66"/>
      <c r="C62" s="64"/>
      <c r="D62" s="64"/>
      <c r="E62" s="64"/>
      <c r="F62" s="64"/>
      <c r="G62" s="64"/>
      <c r="H62" s="64"/>
      <c r="I62" s="64"/>
      <c r="J62" s="64"/>
      <c r="K62" s="61"/>
      <c r="L62" s="62"/>
      <c r="M62" s="87"/>
      <c r="P62" s="4"/>
      <c r="Z62" s="4"/>
      <c r="AA62" s="4"/>
      <c r="AB62" s="4"/>
      <c r="AC62" s="4"/>
      <c r="AD62" s="4"/>
    </row>
    <row r="63" spans="2:30" x14ac:dyDescent="0.3">
      <c r="B63" s="66"/>
      <c r="C63" s="65"/>
      <c r="D63" s="65"/>
      <c r="E63" s="65"/>
      <c r="F63" s="65"/>
      <c r="G63" s="65"/>
      <c r="H63" s="65"/>
      <c r="I63" s="65"/>
      <c r="J63" s="65"/>
      <c r="K63" s="61"/>
      <c r="L63" s="62"/>
      <c r="M63" s="87"/>
      <c r="P63" s="4"/>
      <c r="Z63" s="4"/>
      <c r="AA63" s="4"/>
      <c r="AB63" s="4"/>
      <c r="AC63" s="4"/>
      <c r="AD63" s="4"/>
    </row>
    <row r="64" spans="2:30" ht="42.75" customHeight="1" x14ac:dyDescent="0.3">
      <c r="B64" s="66"/>
      <c r="C64" s="64"/>
      <c r="D64" s="64"/>
      <c r="E64" s="64"/>
      <c r="F64" s="64"/>
      <c r="G64" s="64"/>
      <c r="H64" s="64"/>
      <c r="I64" s="64"/>
      <c r="J64" s="64"/>
      <c r="K64" s="61"/>
      <c r="L64" s="62"/>
      <c r="M64" s="87"/>
      <c r="P64" s="4"/>
      <c r="Z64" s="4"/>
      <c r="AA64" s="4"/>
      <c r="AB64" s="4"/>
      <c r="AC64" s="4"/>
      <c r="AD64" s="4"/>
    </row>
    <row r="65" spans="2:30" x14ac:dyDescent="0.3">
      <c r="B65" s="66"/>
      <c r="C65" s="65"/>
      <c r="D65" s="65"/>
      <c r="E65" s="65"/>
      <c r="F65" s="65"/>
      <c r="G65" s="65"/>
      <c r="H65" s="65"/>
      <c r="I65" s="65"/>
      <c r="J65" s="65"/>
      <c r="K65" s="61"/>
      <c r="L65" s="62"/>
      <c r="M65" s="87"/>
      <c r="P65" s="4"/>
      <c r="Z65" s="4"/>
      <c r="AA65" s="4"/>
      <c r="AB65" s="4"/>
      <c r="AC65" s="4"/>
      <c r="AD65" s="4"/>
    </row>
    <row r="66" spans="2:30" ht="39" customHeight="1" x14ac:dyDescent="0.3">
      <c r="B66" s="66"/>
      <c r="C66" s="64"/>
      <c r="D66" s="64"/>
      <c r="E66" s="64"/>
      <c r="F66" s="64"/>
      <c r="G66" s="64"/>
      <c r="H66" s="64"/>
      <c r="I66" s="64"/>
      <c r="J66" s="64"/>
      <c r="K66" s="61"/>
      <c r="L66" s="62"/>
      <c r="M66" s="87"/>
      <c r="P66" s="4"/>
      <c r="Q66" s="56"/>
      <c r="R66" s="52"/>
      <c r="S66" s="52"/>
      <c r="T66" s="52"/>
      <c r="U66" s="52"/>
      <c r="V66" s="52"/>
      <c r="W66" s="52"/>
      <c r="X66" s="52"/>
      <c r="Y66" s="54"/>
      <c r="Z66" s="4"/>
      <c r="AA66" s="4"/>
      <c r="AB66" s="4"/>
      <c r="AC66" s="4"/>
      <c r="AD66" s="4"/>
    </row>
    <row r="67" spans="2:30" x14ac:dyDescent="0.3">
      <c r="B67" s="66"/>
      <c r="C67" s="65"/>
      <c r="D67" s="65"/>
      <c r="E67" s="65"/>
      <c r="F67" s="65"/>
      <c r="G67" s="65"/>
      <c r="H67" s="65"/>
      <c r="I67" s="65"/>
      <c r="J67" s="65"/>
      <c r="K67" s="61"/>
      <c r="L67" s="62"/>
      <c r="M67" s="87"/>
      <c r="P67" s="4"/>
      <c r="Q67" s="56"/>
      <c r="R67" s="52"/>
      <c r="S67" s="52"/>
      <c r="T67" s="52"/>
      <c r="U67" s="52"/>
      <c r="V67" s="52"/>
      <c r="W67" s="52"/>
      <c r="X67" s="52"/>
      <c r="Y67" s="54"/>
      <c r="Z67" s="4"/>
      <c r="AA67" s="4"/>
      <c r="AB67" s="4"/>
      <c r="AC67" s="4"/>
      <c r="AD67" s="4"/>
    </row>
    <row r="68" spans="2:30" ht="39" customHeight="1" x14ac:dyDescent="0.3">
      <c r="B68" s="66"/>
      <c r="C68" s="64"/>
      <c r="D68" s="64"/>
      <c r="E68" s="64"/>
      <c r="F68" s="64"/>
      <c r="G68" s="64"/>
      <c r="H68" s="64"/>
      <c r="I68" s="64"/>
      <c r="J68" s="64"/>
      <c r="K68" s="61"/>
      <c r="L68" s="62"/>
      <c r="M68" s="87"/>
      <c r="P68" s="4"/>
      <c r="Q68" s="56"/>
      <c r="R68" s="52"/>
      <c r="S68" s="52"/>
      <c r="T68" s="52"/>
      <c r="U68" s="52"/>
      <c r="V68" s="52"/>
      <c r="W68" s="52"/>
      <c r="X68" s="52"/>
      <c r="Y68" s="54"/>
      <c r="Z68" s="4"/>
      <c r="AA68" s="4"/>
      <c r="AB68" s="4"/>
      <c r="AC68" s="4"/>
      <c r="AD68" s="4"/>
    </row>
    <row r="69" spans="2:30" x14ac:dyDescent="0.3">
      <c r="B69" s="66"/>
      <c r="C69" s="65"/>
      <c r="D69" s="65"/>
      <c r="E69" s="65"/>
      <c r="F69" s="65"/>
      <c r="G69" s="65"/>
      <c r="H69" s="65"/>
      <c r="I69" s="65"/>
      <c r="J69" s="65"/>
      <c r="K69" s="61"/>
      <c r="L69" s="62"/>
      <c r="M69" s="87"/>
      <c r="P69" s="4"/>
      <c r="Q69" s="56"/>
      <c r="R69" s="52"/>
      <c r="S69" s="52"/>
      <c r="T69" s="52"/>
      <c r="U69" s="52"/>
      <c r="V69" s="52"/>
      <c r="W69" s="52"/>
      <c r="X69" s="52"/>
      <c r="Y69" s="54"/>
      <c r="Z69" s="4"/>
      <c r="AA69" s="4"/>
      <c r="AB69" s="4"/>
      <c r="AC69" s="4"/>
      <c r="AD69" s="4"/>
    </row>
    <row r="70" spans="2:30" ht="38.25" customHeight="1" x14ac:dyDescent="0.3">
      <c r="B70" s="66"/>
      <c r="C70" s="64"/>
      <c r="D70" s="64"/>
      <c r="E70" s="64"/>
      <c r="F70" s="64"/>
      <c r="G70" s="64"/>
      <c r="H70" s="64"/>
      <c r="I70" s="64"/>
      <c r="J70" s="64"/>
      <c r="K70" s="61"/>
      <c r="L70" s="62"/>
      <c r="M70" s="87"/>
      <c r="P70" s="4"/>
      <c r="Q70" s="4"/>
      <c r="R70" s="4"/>
      <c r="S70" s="4"/>
      <c r="T70" s="4"/>
      <c r="U70" s="4"/>
      <c r="V70" s="4"/>
      <c r="W70" s="4"/>
      <c r="X70" s="4"/>
      <c r="Y70" s="4"/>
      <c r="Z70" s="4"/>
      <c r="AA70" s="4"/>
      <c r="AB70" s="4"/>
      <c r="AC70" s="4"/>
      <c r="AD70" s="4"/>
    </row>
    <row r="71" spans="2:30" ht="14.25" customHeight="1" x14ac:dyDescent="0.3">
      <c r="B71" s="56"/>
      <c r="C71" s="52"/>
      <c r="D71" s="52"/>
      <c r="E71" s="52"/>
      <c r="F71" s="52"/>
      <c r="G71" s="52"/>
      <c r="H71" s="52"/>
      <c r="I71" s="52"/>
      <c r="J71" s="52"/>
      <c r="K71" s="60"/>
      <c r="L71" s="60"/>
      <c r="M71" s="55"/>
      <c r="P71" s="4"/>
      <c r="Q71" s="4"/>
      <c r="R71" s="4"/>
      <c r="S71" s="4"/>
      <c r="T71" s="4"/>
      <c r="U71" s="4"/>
      <c r="V71" s="4"/>
      <c r="W71" s="4"/>
      <c r="X71" s="4"/>
      <c r="Y71" s="4"/>
      <c r="Z71" s="4"/>
      <c r="AA71" s="4"/>
      <c r="AB71" s="4"/>
      <c r="AC71" s="4"/>
      <c r="AD71" s="4"/>
    </row>
    <row r="72" spans="2:30" ht="24" customHeight="1" x14ac:dyDescent="0.3">
      <c r="B72" s="63"/>
      <c r="C72" s="63"/>
      <c r="D72" s="63"/>
      <c r="E72" s="63"/>
      <c r="F72" s="63"/>
      <c r="G72" s="63"/>
      <c r="H72" s="63"/>
      <c r="I72" s="63"/>
      <c r="K72" s="67"/>
      <c r="L72" s="67"/>
      <c r="M72" s="12"/>
      <c r="P72" s="4"/>
      <c r="Q72" s="4"/>
      <c r="R72" s="4"/>
      <c r="S72" s="4"/>
      <c r="T72" s="4"/>
      <c r="U72" s="4"/>
      <c r="V72" s="4"/>
      <c r="W72" s="4"/>
      <c r="X72" s="4"/>
      <c r="Y72" s="4"/>
      <c r="Z72" s="4"/>
      <c r="AA72" s="4"/>
      <c r="AB72" s="4"/>
      <c r="AC72" s="4"/>
      <c r="AD72" s="4"/>
    </row>
    <row r="73" spans="2:30" ht="15.75" customHeight="1" x14ac:dyDescent="0.3">
      <c r="B73" s="63"/>
      <c r="C73" s="63"/>
      <c r="D73" s="63"/>
      <c r="E73" s="63"/>
      <c r="F73" s="63"/>
      <c r="G73" s="63"/>
      <c r="H73" s="63"/>
      <c r="I73" s="63"/>
      <c r="K73" s="67"/>
      <c r="L73" s="67"/>
      <c r="M73" s="12"/>
      <c r="P73" s="4"/>
      <c r="Q73" s="4"/>
      <c r="R73" s="4"/>
      <c r="S73" s="4"/>
      <c r="T73" s="4"/>
      <c r="U73" s="4"/>
      <c r="V73" s="4"/>
      <c r="W73" s="4"/>
      <c r="X73" s="4"/>
      <c r="Y73" s="4"/>
      <c r="Z73" s="4"/>
      <c r="AA73" s="4"/>
      <c r="AB73" s="4"/>
      <c r="AC73" s="4"/>
      <c r="AD73" s="4"/>
    </row>
    <row r="74" spans="2:30" x14ac:dyDescent="0.3">
      <c r="B74" s="63"/>
      <c r="C74" s="63"/>
      <c r="D74" s="63"/>
      <c r="E74" s="63"/>
      <c r="F74" s="63"/>
      <c r="G74" s="63"/>
      <c r="H74" s="63"/>
      <c r="I74" s="63"/>
      <c r="K74" s="57"/>
      <c r="L74" s="23"/>
      <c r="M74" s="24"/>
    </row>
    <row r="75" spans="2:30" x14ac:dyDescent="0.3">
      <c r="B75" s="25"/>
      <c r="C75" s="25"/>
      <c r="D75" s="25"/>
      <c r="E75" s="25"/>
      <c r="F75" s="25"/>
      <c r="G75" s="25"/>
      <c r="H75" s="25"/>
      <c r="I75" s="25"/>
      <c r="K75" s="60"/>
      <c r="L75" s="60"/>
      <c r="M75" s="12"/>
    </row>
    <row r="76" spans="2:30" x14ac:dyDescent="0.3">
      <c r="B76" s="26"/>
      <c r="K76" s="27"/>
      <c r="M76" s="27"/>
    </row>
    <row r="77" spans="2:30" x14ac:dyDescent="0.3">
      <c r="K77" s="11"/>
      <c r="L77" s="11"/>
      <c r="M77" s="12"/>
    </row>
    <row r="78" spans="2:30" x14ac:dyDescent="0.3">
      <c r="K78" s="27"/>
      <c r="M78" s="27"/>
    </row>
    <row r="79" spans="2:30" x14ac:dyDescent="0.3">
      <c r="K79" s="27"/>
      <c r="M79" s="27"/>
    </row>
    <row r="80" spans="2:30" x14ac:dyDescent="0.3">
      <c r="K80" s="27"/>
      <c r="M80" s="27"/>
    </row>
    <row r="81" spans="11:13" x14ac:dyDescent="0.3">
      <c r="K81" s="27"/>
      <c r="M81" s="27"/>
    </row>
    <row r="82" spans="11:13" x14ac:dyDescent="0.3">
      <c r="K82" s="27"/>
      <c r="M82" s="27"/>
    </row>
    <row r="83" spans="11:13" x14ac:dyDescent="0.3">
      <c r="K83" s="27"/>
      <c r="M83" s="27"/>
    </row>
  </sheetData>
  <sheetProtection algorithmName="SHA-512" hashValue="82IsFmF/TvigyDo0EG4xEhYRkTnajv23kWTeiFSz9UaG2anz9W1/a1MHRBs/qv7Me/79pWEVF9HD/CX0Nf+Hqg==" saltValue="lWTQ86UX+VbN5qDHSrCDxQ==" spinCount="100000" sheet="1" objects="1" scenarios="1"/>
  <mergeCells count="124">
    <mergeCell ref="G41:I41"/>
    <mergeCell ref="G40:I40"/>
    <mergeCell ref="G39:I39"/>
    <mergeCell ref="B24:B25"/>
    <mergeCell ref="C24:J25"/>
    <mergeCell ref="L22:L23"/>
    <mergeCell ref="M22:M23"/>
    <mergeCell ref="K28:L28"/>
    <mergeCell ref="B36:D37"/>
    <mergeCell ref="B33:I35"/>
    <mergeCell ref="B31:J32"/>
    <mergeCell ref="B41:C41"/>
    <mergeCell ref="K30:M32"/>
    <mergeCell ref="B22:B23"/>
    <mergeCell ref="C22:J23"/>
    <mergeCell ref="B14:C14"/>
    <mergeCell ref="L20:L21"/>
    <mergeCell ref="B18:B19"/>
    <mergeCell ref="C18:J19"/>
    <mergeCell ref="B28:J29"/>
    <mergeCell ref="B27:J27"/>
    <mergeCell ref="M18:M19"/>
    <mergeCell ref="L18:L19"/>
    <mergeCell ref="L16:L17"/>
    <mergeCell ref="M16:M17"/>
    <mergeCell ref="B16:B17"/>
    <mergeCell ref="D11:F11"/>
    <mergeCell ref="D12:F12"/>
    <mergeCell ref="B20:B21"/>
    <mergeCell ref="J13:M13"/>
    <mergeCell ref="J14:M14"/>
    <mergeCell ref="D13:F13"/>
    <mergeCell ref="D14:F14"/>
    <mergeCell ref="C16:J17"/>
    <mergeCell ref="M20:M21"/>
    <mergeCell ref="C20:J21"/>
    <mergeCell ref="B13:C13"/>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E6:K6"/>
    <mergeCell ref="C54:J54"/>
    <mergeCell ref="C52:J52"/>
    <mergeCell ref="B49:M49"/>
    <mergeCell ref="K51:K52"/>
    <mergeCell ref="L51:L52"/>
    <mergeCell ref="M51:M52"/>
    <mergeCell ref="M53:M54"/>
    <mergeCell ref="M69:M70"/>
    <mergeCell ref="M55:M56"/>
    <mergeCell ref="M57:M58"/>
    <mergeCell ref="K69:K70"/>
    <mergeCell ref="L57:L58"/>
    <mergeCell ref="K61:K62"/>
    <mergeCell ref="L65:L66"/>
    <mergeCell ref="L53:L54"/>
    <mergeCell ref="M61:M62"/>
    <mergeCell ref="M65:M66"/>
    <mergeCell ref="M63:M64"/>
    <mergeCell ref="M59:M60"/>
    <mergeCell ref="M67:M68"/>
    <mergeCell ref="C61:J61"/>
    <mergeCell ref="C51:J51"/>
    <mergeCell ref="C60:J60"/>
    <mergeCell ref="B65:B66"/>
    <mergeCell ref="C68:J68"/>
    <mergeCell ref="B61:B62"/>
    <mergeCell ref="L67:L68"/>
    <mergeCell ref="K65:K66"/>
    <mergeCell ref="C66:J66"/>
    <mergeCell ref="B2:M2"/>
    <mergeCell ref="B51:B52"/>
    <mergeCell ref="B53:B54"/>
    <mergeCell ref="B55:B56"/>
    <mergeCell ref="B57:B58"/>
    <mergeCell ref="L24:L25"/>
    <mergeCell ref="M24:M25"/>
    <mergeCell ref="K53:K54"/>
    <mergeCell ref="L55:L56"/>
    <mergeCell ref="B48:M48"/>
    <mergeCell ref="C58:J58"/>
    <mergeCell ref="C64:J64"/>
    <mergeCell ref="C55:J55"/>
    <mergeCell ref="C56:J56"/>
    <mergeCell ref="B63:B64"/>
    <mergeCell ref="L59:L60"/>
    <mergeCell ref="B43:C43"/>
    <mergeCell ref="C53:J53"/>
    <mergeCell ref="K35:M40"/>
    <mergeCell ref="K75:L75"/>
    <mergeCell ref="K55:K56"/>
    <mergeCell ref="K57:K58"/>
    <mergeCell ref="L61:L62"/>
    <mergeCell ref="L63:L64"/>
    <mergeCell ref="K63:K64"/>
    <mergeCell ref="K59:K60"/>
    <mergeCell ref="L69:L70"/>
    <mergeCell ref="B72:I74"/>
    <mergeCell ref="C70:J70"/>
    <mergeCell ref="C63:J63"/>
    <mergeCell ref="B69:B70"/>
    <mergeCell ref="C69:J69"/>
    <mergeCell ref="K71:L71"/>
    <mergeCell ref="K73:L73"/>
    <mergeCell ref="K72:L72"/>
    <mergeCell ref="K67:K68"/>
    <mergeCell ref="B67:B68"/>
    <mergeCell ref="C67:J67"/>
    <mergeCell ref="C59:J59"/>
    <mergeCell ref="B59:B60"/>
    <mergeCell ref="C57:J57"/>
    <mergeCell ref="C65:J65"/>
    <mergeCell ref="C62:J62"/>
  </mergeCells>
  <conditionalFormatting sqref="K35 K44:M45">
    <cfRule type="containsText" dxfId="5"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time.",K35)))</formula>
    </cfRule>
  </conditionalFormatting>
  <conditionalFormatting sqref="K35">
    <cfRule type="cellIs" dxfId="4" priority="5" stopIfTrue="1" operator="equal">
      <formula>$O$46</formula>
    </cfRule>
  </conditionalFormatting>
  <conditionalFormatting sqref="M18">
    <cfRule type="expression" dxfId="3" priority="8" stopIfTrue="1">
      <formula>AND(L18&gt;0,L18&lt;30)</formula>
    </cfRule>
  </conditionalFormatting>
  <conditionalFormatting sqref="M20">
    <cfRule type="expression" dxfId="2" priority="4" stopIfTrue="1">
      <formula>AND(L20&gt;0,L20&lt;30)</formula>
    </cfRule>
  </conditionalFormatting>
  <conditionalFormatting sqref="M22">
    <cfRule type="expression" dxfId="1" priority="3" stopIfTrue="1">
      <formula>AND(L22&gt;0,L22&lt;30)</formula>
    </cfRule>
  </conditionalFormatting>
  <conditionalFormatting sqref="M24">
    <cfRule type="expression" dxfId="0" priority="2" stopIfTrue="1">
      <formula>AND(L24&gt;0,L24&lt;30)</formula>
    </cfRule>
  </conditionalFormatting>
  <printOptions horizontalCentered="1"/>
  <pageMargins left="0.25" right="0.25" top="0.75" bottom="0.75" header="0.3" footer="0.3"/>
  <pageSetup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Enrichment Plus</cp:lastModifiedBy>
  <cp:revision/>
  <dcterms:created xsi:type="dcterms:W3CDTF">2009-05-05T20:00:13Z</dcterms:created>
  <dcterms:modified xsi:type="dcterms:W3CDTF">2025-07-30T17:08:40Z</dcterms:modified>
  <cp:category/>
  <cp:contentStatus/>
</cp:coreProperties>
</file>